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jarupo\Desktop\Goak seek\0.Final\"/>
    </mc:Choice>
  </mc:AlternateContent>
  <bookViews>
    <workbookView xWindow="0" yWindow="0" windowWidth="21600" windowHeight="9735" tabRatio="664" firstSheet="1" activeTab="1"/>
  </bookViews>
  <sheets>
    <sheet name="Summary" sheetId="5" state="hidden" r:id="rId1"/>
    <sheet name="PIVOT SCC SPECIAL" sheetId="37" r:id="rId2"/>
    <sheet name="Special zone" sheetId="16" r:id="rId3"/>
  </sheets>
  <externalReferences>
    <externalReference r:id="rId4"/>
  </externalReferences>
  <definedNames>
    <definedName name="_xlnm._FilterDatabase" localSheetId="2" hidden="1">'Special zone'!$A$16:$AZ$1983</definedName>
    <definedName name="D12_">#REF!</definedName>
    <definedName name="D14_">#REF!</definedName>
    <definedName name="D3_">#REF!</definedName>
    <definedName name="_xlnm.Print_Area" localSheetId="0">Summary!$A$1:$H$38</definedName>
    <definedName name="rngstat">#REF!</definedName>
    <definedName name="rngx1_">#REF!</definedName>
  </definedNames>
  <calcPr calcId="152511"/>
  <pivotCaches>
    <pivotCache cacheId="4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37" l="1"/>
  <c r="H9" i="37"/>
  <c r="L9" i="37"/>
  <c r="J9" i="37"/>
  <c r="G9" i="37"/>
  <c r="C9" i="37"/>
  <c r="B36" i="5" l="1"/>
  <c r="B35" i="5"/>
  <c r="F29" i="5"/>
  <c r="C29" i="5"/>
  <c r="F28" i="5"/>
  <c r="C28" i="5"/>
  <c r="B28" i="5"/>
  <c r="F27" i="5"/>
  <c r="F30" i="5" s="1"/>
  <c r="C27" i="5"/>
  <c r="C30" i="5" s="1"/>
  <c r="B27" i="5"/>
  <c r="C23" i="5"/>
  <c r="E22" i="5"/>
  <c r="D22" i="5"/>
  <c r="C22" i="5"/>
  <c r="F22" i="5" s="1"/>
  <c r="B22" i="5"/>
  <c r="E21" i="5"/>
  <c r="E23" i="5" s="1"/>
  <c r="D21" i="5"/>
  <c r="F21" i="5" s="1"/>
  <c r="C21" i="5"/>
  <c r="B21" i="5"/>
  <c r="E20" i="5"/>
  <c r="D20" i="5"/>
  <c r="C20" i="5"/>
  <c r="F20" i="5" s="1"/>
  <c r="B20" i="5"/>
  <c r="E15" i="5"/>
  <c r="D15" i="5"/>
  <c r="C15" i="5"/>
  <c r="G14" i="5"/>
  <c r="F14" i="5"/>
  <c r="C14" i="5"/>
  <c r="G13" i="5"/>
  <c r="F13" i="5"/>
  <c r="G12" i="5"/>
  <c r="F12" i="5"/>
  <c r="F7" i="5"/>
  <c r="E7" i="5"/>
  <c r="D7" i="5"/>
  <c r="C7" i="5"/>
  <c r="F6" i="5"/>
  <c r="F5" i="5"/>
  <c r="C36" i="5" s="1"/>
  <c r="F4" i="5"/>
  <c r="C35" i="5" s="1"/>
  <c r="G15" i="5" l="1"/>
  <c r="H13" i="5"/>
  <c r="H14" i="5"/>
  <c r="H12" i="5"/>
  <c r="H30" i="5"/>
  <c r="E30" i="5"/>
  <c r="F23" i="5"/>
  <c r="D30" i="5"/>
  <c r="D23" i="5"/>
  <c r="G30" i="5" s="1"/>
  <c r="F15" i="5"/>
  <c r="C37" i="5" s="1"/>
  <c r="C38" i="5" s="1"/>
  <c r="H15" i="5" l="1"/>
</calcChain>
</file>

<file path=xl/comments1.xml><?xml version="1.0" encoding="utf-8"?>
<comments xmlns="http://schemas.openxmlformats.org/spreadsheetml/2006/main">
  <authors>
    <author>Supachok Jaruponpisarn (DHL TH)</author>
  </authors>
  <commentList>
    <comment ref="AV16" authorId="0" shapeId="0">
      <text>
        <r>
          <rPr>
            <b/>
            <sz val="9"/>
            <color indexed="81"/>
            <rFont val="Tahoma"/>
            <charset val="1"/>
          </rPr>
          <t>=IF(AT2&lt;&gt;"general",AT2,AS2&amp;" - "&amp;AT2)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<sst xmlns="http://schemas.openxmlformats.org/spreadsheetml/2006/main" count="12194" uniqueCount="299">
  <si>
    <t>Ezyhaul ID</t>
  </si>
  <si>
    <t>SType</t>
  </si>
  <si>
    <t>TB No.</t>
  </si>
  <si>
    <t>House File No.</t>
  </si>
  <si>
    <t>House No.</t>
  </si>
  <si>
    <t>Transport Job Type</t>
  </si>
  <si>
    <t>PIC City</t>
  </si>
  <si>
    <t>PIC Address</t>
  </si>
  <si>
    <t>DLV City</t>
  </si>
  <si>
    <t>DLV Address</t>
  </si>
  <si>
    <t>DLV Postal Code</t>
  </si>
  <si>
    <t>Completed Date</t>
  </si>
  <si>
    <t>Carrier Name</t>
  </si>
  <si>
    <t>Vehicle No</t>
  </si>
  <si>
    <t>Weight</t>
  </si>
  <si>
    <t>Volume</t>
  </si>
  <si>
    <t>Shipper Name</t>
  </si>
  <si>
    <t>Consignee Name</t>
  </si>
  <si>
    <t>Transport Company Code</t>
  </si>
  <si>
    <t>Shipment Status</t>
  </si>
  <si>
    <t>Total Shipment Cost</t>
  </si>
  <si>
    <t>Number of TB</t>
  </si>
  <si>
    <t>Cost per TB</t>
  </si>
  <si>
    <t>Drop</t>
  </si>
  <si>
    <t>Cancellation</t>
  </si>
  <si>
    <t>Waiting</t>
  </si>
  <si>
    <t>Manpower</t>
  </si>
  <si>
    <t>Other</t>
  </si>
  <si>
    <t>Total</t>
  </si>
  <si>
    <t>Carrier Invoice Number</t>
  </si>
  <si>
    <t>Invoice Reveived date</t>
  </si>
  <si>
    <t>Ezthaul Invoice Number</t>
  </si>
  <si>
    <t>Zone</t>
  </si>
  <si>
    <t>Zone Type</t>
  </si>
  <si>
    <t>Investigation</t>
  </si>
  <si>
    <t>6wt (Monthly truck)</t>
  </si>
  <si>
    <t>Kusuhara New Transportation Co. Ltd.</t>
  </si>
  <si>
    <t>SCCTGATH</t>
  </si>
  <si>
    <t>A</t>
  </si>
  <si>
    <t>Missing Shipper Name</t>
  </si>
  <si>
    <t>C-Pro Freight Co. Ltd.</t>
  </si>
  <si>
    <t>SCCTGRTH</t>
  </si>
  <si>
    <t>4wt (Monthly truck)</t>
  </si>
  <si>
    <t>AGILENT TECHNOLOGIES SINGAPORE (INTL) PTE LTD</t>
  </si>
  <si>
    <t>AGILENT TECHNOLOGIES (THAILAND) LTD</t>
  </si>
  <si>
    <t>AGILENT</t>
  </si>
  <si>
    <t>SCCTGSTH</t>
  </si>
  <si>
    <t>B</t>
  </si>
  <si>
    <t>Incorrect truck cost</t>
  </si>
  <si>
    <t>MAXIM INTEGRATED PRODUCTS (THAILAND) CO LTD</t>
  </si>
  <si>
    <t>MICROCHIP TECHNOLOGY (THAILAND) CO.,LTD.</t>
  </si>
  <si>
    <t>MAXIM</t>
  </si>
  <si>
    <t>D</t>
  </si>
  <si>
    <t>E</t>
  </si>
  <si>
    <t>Wrong PIC Address</t>
  </si>
  <si>
    <t>Caterpillar (Thailand) Ltd</t>
  </si>
  <si>
    <t>CATERPILLAR</t>
  </si>
  <si>
    <t>CATERPILLAR THAILAND LTD</t>
  </si>
  <si>
    <t>CATERPILLAR (THAILAND) LIMITED</t>
  </si>
  <si>
    <t>NORDIC LIGHTS OY</t>
  </si>
  <si>
    <t>CATERPILLAR (THAILAND) LTD-MTP</t>
  </si>
  <si>
    <t>CATERPILLAR INC</t>
  </si>
  <si>
    <t>DHL GLOBAL FORWARDING (THAILAND) LIMITED</t>
  </si>
  <si>
    <t>SYNNEX (THAILAND) PUBLIC COMPANY LIMITED</t>
  </si>
  <si>
    <t>DCL INTERNATIONAL INC</t>
  </si>
  <si>
    <t>UTAC THAI LIMITED.</t>
  </si>
  <si>
    <t>UTAC THAI LIMITED</t>
  </si>
  <si>
    <t>TRIO-TECH (BANGKOK) CO.,LTD.</t>
  </si>
  <si>
    <t>MAXIM INTEGRATED PRODUCTS</t>
  </si>
  <si>
    <t>HONGFUJIN PRECISION  ELECTRONICS (CHENGDU) CO.,LTD.</t>
  </si>
  <si>
    <t>ASE (CHUNG LI) INC.</t>
  </si>
  <si>
    <t>PRADA (THAILAND) CO.,LTD.</t>
  </si>
  <si>
    <t>PRADA</t>
  </si>
  <si>
    <t>SUMITOMO ELECTRIC INDUSTRIES LTD</t>
  </si>
  <si>
    <t>SUMITOMO ELECTRIC HARDMETAL THAILAND LTD</t>
  </si>
  <si>
    <t>SUMITOMO</t>
  </si>
  <si>
    <t>ADVANCED SEMICONDUCTOR ENGINEERING INC</t>
  </si>
  <si>
    <t>MAXIM INTEGRATED PRODUCTS (THAILAND) CO.,LTD</t>
  </si>
  <si>
    <t>TECH LEAD SHANGHAI COMPUTER CO</t>
  </si>
  <si>
    <t>APPLE SOUTH ASIA(THAILAND) LTD</t>
  </si>
  <si>
    <t>APPLE</t>
  </si>
  <si>
    <t>PEGAGLOBE (KUNSHAN) CO LTD</t>
  </si>
  <si>
    <t>AGILENT TECHN,MANUFACTURING GMBH&amp;COKG,</t>
  </si>
  <si>
    <t>GREATEK ELECTRONICS INC</t>
  </si>
  <si>
    <t>PRADA KOREA LLC.</t>
  </si>
  <si>
    <t>CARSEM (M) SDN BHD (M SITE)</t>
  </si>
  <si>
    <t>PRADA MACAU CO LTD</t>
  </si>
  <si>
    <t>PRADA ASIA PACIFIC LTD</t>
  </si>
  <si>
    <t>C</t>
  </si>
  <si>
    <t>PROTEK (SHANGHAI) LTD</t>
  </si>
  <si>
    <t>HON HAI PRECISION INDUSTRY CO., LTD.</t>
  </si>
  <si>
    <t>CATERPILLAR UNDERGROUND MINING PTY LTD</t>
  </si>
  <si>
    <t>CATERPILLAR SARL SINGAPORE BRANCH</t>
  </si>
  <si>
    <t>UNITED TEST AND ASSEMBLY CENTER LTD</t>
  </si>
  <si>
    <t>PRADA SINGAPORE PTE LTD</t>
  </si>
  <si>
    <t>DOU YEE MANUFACTURING SDN BHD</t>
  </si>
  <si>
    <t>PRADA JAPAN CO LTD</t>
  </si>
  <si>
    <t>PRADA RETAIL MALAYSIA SDN BHD</t>
  </si>
  <si>
    <t>KYEC CHU-NAN</t>
  </si>
  <si>
    <t>CATERPILLAR SARL (SINGAPORE BRANCH)</t>
  </si>
  <si>
    <t>SUMITOMO ELECTRIC HARDMETAL MANUFACTURING(THAILAND)LTD.</t>
  </si>
  <si>
    <t>MAXIM JAPAN CO LTD</t>
  </si>
  <si>
    <t>OUME ELECTRONICS CO., LTD.</t>
  </si>
  <si>
    <t>SAMSUNG ELECTRONICS VIETNAM CO</t>
  </si>
  <si>
    <t>TERADYNE (ASIA) PTE LTD</t>
  </si>
  <si>
    <t xml:space="preserve">AGILENT </t>
  </si>
  <si>
    <t xml:space="preserve">SUMITOMO </t>
  </si>
  <si>
    <t xml:space="preserve">PRADA </t>
  </si>
  <si>
    <t>Incorrect truck cost/Wrong PIC Address</t>
  </si>
  <si>
    <t>ESMO AG</t>
  </si>
  <si>
    <t>DOU YEE ENTERPRISES PTE LTD</t>
  </si>
  <si>
    <t>HONGFUJIN PRECISION ELEC CO LTD</t>
  </si>
  <si>
    <t>PRADA SPA</t>
  </si>
  <si>
    <t>TTI ELECTRONICS ASIA PTE LTD</t>
  </si>
  <si>
    <t>JIANGYIN CHANGDIAN ADVANCED PACKAGING CO LTD</t>
  </si>
  <si>
    <t>AMKOR ASSEMBLY &amp; TEST (SHANGHAI) CO LTD</t>
  </si>
  <si>
    <t>PRADA AUSTRALIA PTY LTD</t>
  </si>
  <si>
    <t>Wrong DLV Address</t>
  </si>
  <si>
    <t>CATERPILLAR OF DELAWARE INC</t>
  </si>
  <si>
    <t xml:space="preserve">Adjusted C-pro Freight </t>
  </si>
  <si>
    <t>Adjusted Kusuhara</t>
  </si>
  <si>
    <t>Adjusted</t>
  </si>
  <si>
    <t>Grand Total</t>
  </si>
  <si>
    <t>Period</t>
  </si>
  <si>
    <t>Adjusted percentage</t>
  </si>
  <si>
    <t>Final adjust</t>
  </si>
  <si>
    <t>Invoice no.</t>
  </si>
  <si>
    <t xml:space="preserve">Carrier/Ezyhaul invoice before adjusted </t>
  </si>
  <si>
    <t>Carrier amount after adjusted</t>
  </si>
  <si>
    <t>Ezyhaul invoice summary</t>
  </si>
  <si>
    <t>Status</t>
  </si>
  <si>
    <t>Billed to DGF</t>
  </si>
  <si>
    <t>Billing to DGF</t>
  </si>
  <si>
    <t>CATERPILLAR INDUSTRIAS MEXICO,S DE RL DE CV</t>
  </si>
  <si>
    <t>Grand Total from carrier invoice</t>
  </si>
  <si>
    <t>Percentage adjusted</t>
  </si>
  <si>
    <t>Diff</t>
  </si>
  <si>
    <t>SAVEX SINGAPORE PTE LTD</t>
  </si>
  <si>
    <t>JIANGSU CHANGJIANG ELECTRONICS TECHNOLOGY COMPANY</t>
  </si>
  <si>
    <t>Missing drop charge on truck cost</t>
  </si>
  <si>
    <t>DLV Address not match DLV postal code</t>
  </si>
  <si>
    <t>CATERPILLAR ( THAILAND) LIMITED</t>
  </si>
  <si>
    <t>SAMSUNG ELETRONICA DA AMAZONIA LTDA</t>
  </si>
  <si>
    <t>PRADA TAIWAN LIMITED TAIWAN BRANCH (H.K.)</t>
  </si>
  <si>
    <t>PT.SAMSUNG ELECTRONICS INDONESIA</t>
  </si>
  <si>
    <t>PAMA SPA</t>
  </si>
  <si>
    <t>AGILENT TECHNOLOGIES</t>
  </si>
  <si>
    <t>21-30 Sep 2020</t>
  </si>
  <si>
    <t>01-10 Oct 2020</t>
  </si>
  <si>
    <t>11-20 Oct 2020</t>
  </si>
  <si>
    <t>INEZHTH-008057</t>
  </si>
  <si>
    <t>JABIL CIRCUIT SDN BHD</t>
  </si>
  <si>
    <t>PRADA VIETNAM LIMITED</t>
  </si>
  <si>
    <t>INEZHTH-008195</t>
  </si>
  <si>
    <t>Incorrect separate truck cost per TB No./Missing drop charge on truck cost/Wrong PIC Address</t>
  </si>
  <si>
    <t>Incorrect separate truck cost per TB No.</t>
  </si>
  <si>
    <t>SPIROL INTERNATIONAL CORP</t>
  </si>
  <si>
    <t>ARTRON ART (GROUP) CO., LTD.</t>
  </si>
  <si>
    <t>FOUR DEVELOPMENT LIMITED</t>
  </si>
  <si>
    <t>GUANGZHOU OLTREFRONTIERA TRADING CO LTD</t>
  </si>
  <si>
    <r>
      <t>SCCTG</t>
    </r>
    <r>
      <rPr>
        <sz val="9"/>
        <color rgb="FF00B050"/>
        <rFont val="Calibri"/>
        <family val="2"/>
        <scheme val="minor"/>
      </rPr>
      <t>R</t>
    </r>
    <r>
      <rPr>
        <sz val="9"/>
        <color theme="1"/>
        <rFont val="Calibri"/>
        <family val="2"/>
        <scheme val="minor"/>
      </rPr>
      <t>TH</t>
    </r>
  </si>
  <si>
    <t xml:space="preserve">CATERPILLAR </t>
  </si>
  <si>
    <t>SEARS MFG</t>
  </si>
  <si>
    <t>Added hawb no.</t>
  </si>
  <si>
    <t>DONGGUAN CITY JILONG BAGS CO LTD</t>
  </si>
  <si>
    <t>TECREACH CO., LTD.</t>
  </si>
  <si>
    <t>COMPAL COMMUNICATIONS (NANJING) CO LTD</t>
  </si>
  <si>
    <t>GATES RUBBER COMPANY (S) PTE LTD</t>
  </si>
  <si>
    <t>ESTAMFOR</t>
  </si>
  <si>
    <t>CAT WUXI</t>
  </si>
  <si>
    <t>MICO INCORPORATED</t>
  </si>
  <si>
    <t>ADVANCED SEMICONDUCTOR ENGINEERING INC CHUNG-LI BRANCH</t>
  </si>
  <si>
    <t>INTEST CORPORATION</t>
  </si>
  <si>
    <t>CATERPILLAR (CHINA) MACHINERY COMPONENTS CO LTD</t>
  </si>
  <si>
    <t>BOSCH REXROTH AG</t>
  </si>
  <si>
    <t>JCET GROUP CO.,LTD.</t>
  </si>
  <si>
    <t>FASHION MANNEQUINS CO LTD (HK) (O/B HONGFENG</t>
  </si>
  <si>
    <t>SHANGHAI NEINAWA ADVERTISING CO., LTD</t>
  </si>
  <si>
    <t>YWH ENGINEERING LTD.,</t>
  </si>
  <si>
    <t>AGILENT TECHNOLOGIES CO</t>
  </si>
  <si>
    <t>21-31 Oct 2020</t>
  </si>
  <si>
    <t>01-10 Nov 2020</t>
  </si>
  <si>
    <t>11-20 Nov 2020</t>
  </si>
  <si>
    <t>INEZHTH-008435</t>
  </si>
  <si>
    <t>Adjusted charged 21-31 Oct 20</t>
  </si>
  <si>
    <t>Adjusted charged 01-10 Nov 20</t>
  </si>
  <si>
    <t>Adjusted charged 11-20 Nov 20</t>
  </si>
  <si>
    <t>Remark</t>
  </si>
  <si>
    <t xml:space="preserve">APPLE </t>
  </si>
  <si>
    <t>CATERPILLAR BRASIL LTDA</t>
  </si>
  <si>
    <t>POLYBOND INDIA PVT LTD</t>
  </si>
  <si>
    <t>CASAPPA SPA</t>
  </si>
  <si>
    <t>ELSO ELBE GMBH &amp; CO KG</t>
  </si>
  <si>
    <t>CERTIFIED POWER INC</t>
  </si>
  <si>
    <t>CATERPILLAR TRANSMISSION</t>
  </si>
  <si>
    <t>ROCHI ENGINEERS PRIVATE LIMITED</t>
  </si>
  <si>
    <t>CATERPILLAR CHINA MACHI WJ</t>
  </si>
  <si>
    <t>AGILENT TECHNOLOGIES SINGAPORE (INTERNATIONAL) PTE LTD</t>
  </si>
  <si>
    <t>PRADA FASHION COMMERCE SHANGHAI CO LTD</t>
  </si>
  <si>
    <t>HEBEI JIGONG RUBBER HOSE CO</t>
  </si>
  <si>
    <t>LTI FLEXIBLE PRODUCTS</t>
  </si>
  <si>
    <t>SAND PROFILE GMBH</t>
  </si>
  <si>
    <t>New Total</t>
  </si>
  <si>
    <t>HEF DURFERRIT MECHANICAL ELEMENTS PRIVATE LIMITED</t>
  </si>
  <si>
    <t>ICT JIASHAN</t>
  </si>
  <si>
    <t>ZHEJIANG TIANCHENG CONTROLS CO LTD</t>
  </si>
  <si>
    <t>CATERPILLAR RAYONG THAILAND TRACTOR</t>
  </si>
  <si>
    <t>PRINCE INDUSTRIES INC</t>
  </si>
  <si>
    <t>CATERPILLAR INDIA PRIVATE LTD</t>
  </si>
  <si>
    <t>CATERPILLAR INC.</t>
  </si>
  <si>
    <t>We aren't found 1 HB from a total 3 HB. Please check and updated it.</t>
  </si>
  <si>
    <t>STABILUS GMBH</t>
  </si>
  <si>
    <t>HEBEI NORTH CASTING INDUSTRY CO LTD</t>
  </si>
  <si>
    <t>LINCOLN INDUSTRIAL</t>
  </si>
  <si>
    <t>Updated following as per oiginal invoice</t>
  </si>
  <si>
    <t>Truck</t>
  </si>
  <si>
    <t>Total Shipment Cost updated</t>
  </si>
  <si>
    <t>PIC Postal Code</t>
  </si>
  <si>
    <t>EZH_Project</t>
  </si>
  <si>
    <t>Charinee_Comment ( 4/11/20)</t>
  </si>
  <si>
    <t>ALL-STATE IND</t>
  </si>
  <si>
    <t>WISTRON INFOCOMM (KUNSHAN) CO., LTD.</t>
  </si>
  <si>
    <t>DONALDSON COMPANY INC</t>
  </si>
  <si>
    <t>SICK INC</t>
  </si>
  <si>
    <t>PENGUIN COMPOSITES PTY LTD</t>
  </si>
  <si>
    <t>Incorrect truck cost, due to THE NEWS carrier no need to deduct the fuel rate</t>
  </si>
  <si>
    <t>COM 7 PUBLIC CO.,LTD.</t>
  </si>
  <si>
    <t>WIRELESS DEVICE SUPPLY CO., LTD.</t>
  </si>
  <si>
    <t>Inter Oceanic</t>
  </si>
  <si>
    <t xml:space="preserve">Missing Shipper Name   </t>
  </si>
  <si>
    <t xml:space="preserve">Missing Consignee Name       </t>
  </si>
  <si>
    <t>Wrong truck No. (Correct truck No.61-9682 )Please revised truck No.</t>
  </si>
  <si>
    <t>Incorrect truck cost backhaul rate/Wrong PIC Address</t>
  </si>
  <si>
    <t>Ezyhaul ID 056992 We aren't found 1 HB from a total 9 HB. Please check and updated it.</t>
  </si>
  <si>
    <t>Ezyhaul ID 056992 Wrong TB No./We aren't found 1 HB from a total 9 HB. Please check and updated it.</t>
  </si>
  <si>
    <t>Wrong TB No. (Correct TB No.TB02499081)/Wrong Consignee Name (Correct consignee name : APPLE SOUTH ASIA delivery to INGRAM)</t>
  </si>
  <si>
    <t>INGRAM MICRO (THAILAND) LTD</t>
  </si>
  <si>
    <t>Wrong Consignee Name (Correct consignee name : APPLE SOUTH ASIA)</t>
  </si>
  <si>
    <t>Wrong Consignee Name (Correct consignee name : APPLE SOUTH ASIA delivery to INGRAM)</t>
  </si>
  <si>
    <t xml:space="preserve">Ezyhaul ID 057507 Wrong TB No. (Correct TB No.TB02499135)/Wrong Consignee Name (Correct consignee name : APPLE SOUTH ASIA delivery to SYNNEX)/Missing Shipper Name   </t>
  </si>
  <si>
    <t xml:space="preserve">Ezyhaul ID 057507 Wrong Consignee Name ( Correct consignee name : APPLE SOUTH ASIA delivery to SYNNEX)/Missing Shipper Name   </t>
  </si>
  <si>
    <t xml:space="preserve">Ezyhaul ID 057507 Wrong TB No. (Correct TB No.TB02498951)/Wrong Consignee Name (Correct consignee name : APPLE SOUTH ASIA delivery to SYNNEX)/Missing Shipper Name   </t>
  </si>
  <si>
    <t xml:space="preserve">Incorrect truck cost (Delivery console)/Missing Shipper Name   </t>
  </si>
  <si>
    <t>Incorrect truck cost (Delivery console)/Wrong PIC Address</t>
  </si>
  <si>
    <t>SUMIPOL CORPORATION LTD.</t>
  </si>
  <si>
    <t xml:space="preserve">Ezyhaul ID 057676 We aren't found 4 HB from a total 7 HB. Please check and updated it.(For this shipment delivery to 4 locations)/Missing Shipper Name   </t>
  </si>
  <si>
    <t>Ezyhaul ID 057676 Wrong TB No./We aren't found 4 HB from a total 7 HB. Please check and updated it.(For this shipment delivery to 4 locations)</t>
  </si>
  <si>
    <t xml:space="preserve">Wrong PIC Address/Missing Shipper Name   </t>
  </si>
  <si>
    <t>OUME ELECTRONICS CO., LTD</t>
  </si>
  <si>
    <t>SAMSUNG ELECTRONICS SUZHOU CO LTD</t>
  </si>
  <si>
    <t>ITW MERITEX (M) SDN BHD</t>
  </si>
  <si>
    <t>PRADA NEW ZEALAND LTD</t>
  </si>
  <si>
    <t>Wrong PIC postal code, please check and revised.</t>
  </si>
  <si>
    <t xml:space="preserve">Ezyhaul ID: 058276 Missing AFR shipment  for to 1 HB. Please check and updated it.  </t>
  </si>
  <si>
    <t xml:space="preserve">Wrong PIC Address (Correct pick up address DHL SBMM) please check and revised it. </t>
  </si>
  <si>
    <t xml:space="preserve">Wrong DLV Address (Correct delivery address DHL SBMM) please check and revised it.  </t>
  </si>
  <si>
    <t>Over high truck cost for contract carrier ( The correct should be 1,760 baht)</t>
  </si>
  <si>
    <t>Wrong Consignee Name (Correct consignee name: APPLE SOUTH ASIA delivery to VST ECS) please check and revised it.</t>
  </si>
  <si>
    <t>Wrong DLV Address&amp; Wrong Consignee Name (Correct consignee name AGILENT TECHNOLOGIES) please check and revised it.</t>
  </si>
  <si>
    <t>Wrong Consignee Name (Correct consignee name: APPLE SOUTH ASIA delivery to INGRAM, Pravet) please check and revised it.</t>
  </si>
  <si>
    <t>Wrong DLV Address, DLV postal code (Correct consignee name: APPLE SOUTH ASIA delivery to POWER BUY, BANGPLEE) please check and revised it.</t>
  </si>
  <si>
    <t>Wrong DLV Address (Correct consignee name: APPLE SOUTH ASIA delivery to POWER BUY, BANGPLEE) please check and revised it.</t>
  </si>
  <si>
    <t>Wrong Consignee Name (Correct consignee name: APPLE SOUTH ASIA delivery to COM 7) please check and revised it.</t>
  </si>
  <si>
    <t xml:space="preserve">Wrong Consignee Name (Correct consignee name: APPLE SOUTH ASIA delivery to COM 7, BANGSAOTHONG) please check and revised it.  </t>
  </si>
  <si>
    <t>HON HAI PRECISION INDUSTRY CO., LTD. (C/O FUTAIHUA INDUSTRY SHENZHEN CO LTD)</t>
  </si>
  <si>
    <t>Wrong PIC postal code (Correct postal code 10540) please check and revised.</t>
  </si>
  <si>
    <t xml:space="preserve">Incorrect truck cost/Wrong TB No. (Correct TB No.TB02538464) please check and revised </t>
  </si>
  <si>
    <t>CATERPILLAR REMAN DRIVETRAIN</t>
  </si>
  <si>
    <t>Missing drop charge on truck cost(Delivery to 4 locations)</t>
  </si>
  <si>
    <t>Ezyhaul ID: 058724 Missing AFR shipment  for to 1 HB. Please check and updated it.</t>
  </si>
  <si>
    <t>SIMAT LABBEL CO.,LTD.</t>
  </si>
  <si>
    <t>Wrong TB No. (Correct TB No.TB02542251)/Missing drop charge on truck cost</t>
  </si>
  <si>
    <t>Wrong TB No. (Correct TB No.TB02542921)/Missing drop charge on truck cost</t>
  </si>
  <si>
    <t>Missing drop charge on truck cost(Delivery to 4 locations)/Wrong PIC postal code, please check and revised.</t>
  </si>
  <si>
    <t>Ezyhaul ID 059008 We aren't found 1 HB from a total 3 HB. Please check and updated it.Wrong PIC postal code, please check and revised.</t>
  </si>
  <si>
    <t>Ezyhaul ID 059008 Missing drop charge on truck cost/Wrong PIC postal code, please check and revised.</t>
  </si>
  <si>
    <t>Missing drop</t>
  </si>
  <si>
    <t>Wrong DLV postal code  (Correct postal code 10540 delivery to TRUE, BANGPLEE) please check and revised it.</t>
  </si>
  <si>
    <t>COMPAL SMART DEVICE (CHONGQING) CO LTD</t>
  </si>
  <si>
    <t>Duplicate</t>
  </si>
  <si>
    <t>count</t>
  </si>
  <si>
    <t>MEC</t>
  </si>
  <si>
    <t>New zone</t>
  </si>
  <si>
    <t>..</t>
  </si>
  <si>
    <t>…</t>
  </si>
  <si>
    <t>Column Labels</t>
  </si>
  <si>
    <t>SvcCtr -  CW1Zone : AdjGrsWW</t>
  </si>
  <si>
    <t>SvcCtr = SCCTGATH</t>
  </si>
  <si>
    <t xml:space="preserve"> CW1Zone  = A</t>
  </si>
  <si>
    <t xml:space="preserve"> CW1Zone  = B</t>
  </si>
  <si>
    <t xml:space="preserve"> CW1Zone  = C</t>
  </si>
  <si>
    <t xml:space="preserve"> CW1Zone  = D</t>
  </si>
  <si>
    <t xml:space="preserve"> CW1Zone  = E</t>
  </si>
  <si>
    <t>Q1 ends</t>
  </si>
  <si>
    <t>Q4 starts</t>
  </si>
  <si>
    <t>SvcCtr = SCCTGSTH</t>
  </si>
  <si>
    <t>SvcCtr = SCCTGRTH</t>
  </si>
  <si>
    <t>Row Labels</t>
  </si>
  <si>
    <t>Count of Weight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</si>
</sst>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yyyy\-mm\-dd;@"/>
    <numFmt numFmtId="165" formatCode="_(* #,##0.000_);_(* \(#,##0.000\);_(* &quot;-&quot;??_);_(@_)"/>
    <numFmt numFmtId="166" formatCode="_(* #,##0_);_(* \(#,##0\);_(* &quot;-&quot;??_);_(@_)"/>
    <numFmt numFmtId="167" formatCode="0.0000%"/>
    <numFmt numFmtId="168" formatCode="[$-409]d\-mmm\-yyyy;@"/>
    <numFmt numFmtId="170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Calibri"/>
      <family val="2"/>
      <scheme val="minor"/>
    </font>
    <font>
      <sz val="9"/>
      <name val="Arial"/>
      <family val="2"/>
    </font>
    <font>
      <sz val="9"/>
      <color rgb="FFFF0000"/>
      <name val="Arial"/>
      <family val="2"/>
    </font>
    <font>
      <b/>
      <sz val="9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0"/>
      <color indexed="8"/>
      <name val="Arial"/>
      <family val="2"/>
    </font>
    <font>
      <sz val="10"/>
      <color indexed="8"/>
      <name val="Tahoma"/>
      <family val="2"/>
      <charset val="222"/>
    </font>
    <font>
      <b/>
      <sz val="10"/>
      <color indexed="8"/>
      <name val="Tahoma"/>
      <family val="2"/>
    </font>
    <font>
      <sz val="11"/>
      <color indexed="8"/>
      <name val="Tahoma"/>
      <family val="2"/>
      <charset val="222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170" fontId="20" fillId="0" borderId="0" applyFont="0" applyFill="0" applyBorder="0" applyAlignment="0" applyProtection="0"/>
  </cellStyleXfs>
  <cellXfs count="146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164" fontId="2" fillId="2" borderId="0" xfId="0" applyNumberFormat="1" applyFont="1" applyFill="1" applyAlignment="1">
      <alignment horizontal="center" vertical="center" wrapText="1"/>
    </xf>
    <xf numFmtId="165" fontId="2" fillId="2" borderId="0" xfId="1" applyNumberFormat="1" applyFont="1" applyFill="1" applyAlignment="1">
      <alignment horizontal="center" vertical="center" wrapText="1"/>
    </xf>
    <xf numFmtId="43" fontId="2" fillId="2" borderId="0" xfId="1" applyFont="1" applyFill="1" applyAlignment="1">
      <alignment horizontal="center" vertical="center" wrapText="1"/>
    </xf>
    <xf numFmtId="166" fontId="3" fillId="2" borderId="0" xfId="1" applyNumberFormat="1" applyFont="1" applyFill="1" applyAlignment="1">
      <alignment horizontal="center" vertical="center" wrapText="1"/>
    </xf>
    <xf numFmtId="43" fontId="2" fillId="4" borderId="0" xfId="1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4" fontId="4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43" fontId="4" fillId="0" borderId="0" xfId="1" applyFont="1"/>
    <xf numFmtId="0" fontId="4" fillId="0" borderId="0" xfId="0" applyFont="1" applyAlignment="1">
      <alignment horizontal="left" vertical="center"/>
    </xf>
    <xf numFmtId="0" fontId="4" fillId="7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9" borderId="0" xfId="0" applyFont="1" applyFill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vertical="center"/>
    </xf>
    <xf numFmtId="15" fontId="4" fillId="0" borderId="0" xfId="0" applyNumberFormat="1" applyFont="1"/>
    <xf numFmtId="43" fontId="4" fillId="0" borderId="0" xfId="0" applyNumberFormat="1" applyFont="1"/>
    <xf numFmtId="0" fontId="4" fillId="4" borderId="0" xfId="0" applyFont="1" applyFill="1" applyAlignment="1">
      <alignment horizontal="right"/>
    </xf>
    <xf numFmtId="0" fontId="6" fillId="0" borderId="0" xfId="0" applyFont="1"/>
    <xf numFmtId="0" fontId="4" fillId="4" borderId="0" xfId="0" applyFont="1" applyFill="1"/>
    <xf numFmtId="1" fontId="4" fillId="0" borderId="0" xfId="0" applyNumberFormat="1" applyFont="1" applyAlignment="1">
      <alignment horizontal="center"/>
    </xf>
    <xf numFmtId="0" fontId="2" fillId="0" borderId="1" xfId="0" applyFont="1" applyBorder="1"/>
    <xf numFmtId="0" fontId="4" fillId="0" borderId="1" xfId="0" applyFont="1" applyBorder="1"/>
    <xf numFmtId="43" fontId="4" fillId="0" borderId="1" xfId="1" applyFont="1" applyBorder="1"/>
    <xf numFmtId="0" fontId="4" fillId="0" borderId="0" xfId="0" applyFont="1" applyBorder="1"/>
    <xf numFmtId="0" fontId="2" fillId="0" borderId="0" xfId="0" applyFont="1" applyBorder="1"/>
    <xf numFmtId="43" fontId="4" fillId="0" borderId="0" xfId="1" applyFont="1" applyBorder="1"/>
    <xf numFmtId="0" fontId="0" fillId="0" borderId="0" xfId="0" applyBorder="1"/>
    <xf numFmtId="167" fontId="4" fillId="0" borderId="0" xfId="2" applyNumberFormat="1" applyFont="1" applyBorder="1"/>
    <xf numFmtId="43" fontId="2" fillId="0" borderId="1" xfId="1" applyFont="1" applyBorder="1"/>
    <xf numFmtId="43" fontId="0" fillId="0" borderId="0" xfId="0" applyNumberFormat="1"/>
    <xf numFmtId="43" fontId="4" fillId="0" borderId="0" xfId="1" applyFont="1" applyAlignment="1">
      <alignment horizontal="center"/>
    </xf>
    <xf numFmtId="167" fontId="2" fillId="11" borderId="1" xfId="2" applyNumberFormat="1" applyFont="1" applyFill="1" applyBorder="1"/>
    <xf numFmtId="43" fontId="4" fillId="0" borderId="5" xfId="1" applyFont="1" applyBorder="1"/>
    <xf numFmtId="43" fontId="2" fillId="0" borderId="5" xfId="1" applyFont="1" applyBorder="1"/>
    <xf numFmtId="43" fontId="2" fillId="11" borderId="15" xfId="1" applyFont="1" applyFill="1" applyBorder="1"/>
    <xf numFmtId="43" fontId="2" fillId="11" borderId="13" xfId="1" applyFont="1" applyFill="1" applyBorder="1"/>
    <xf numFmtId="43" fontId="2" fillId="11" borderId="14" xfId="1" applyFont="1" applyFill="1" applyBorder="1"/>
    <xf numFmtId="43" fontId="4" fillId="6" borderId="11" xfId="1" applyFont="1" applyFill="1" applyBorder="1"/>
    <xf numFmtId="43" fontId="4" fillId="6" borderId="1" xfId="1" applyFont="1" applyFill="1" applyBorder="1"/>
    <xf numFmtId="43" fontId="4" fillId="6" borderId="12" xfId="1" applyFont="1" applyFill="1" applyBorder="1"/>
    <xf numFmtId="0" fontId="2" fillId="10" borderId="8" xfId="0" applyFont="1" applyFill="1" applyBorder="1"/>
    <xf numFmtId="0" fontId="2" fillId="10" borderId="9" xfId="0" applyFont="1" applyFill="1" applyBorder="1"/>
    <xf numFmtId="0" fontId="2" fillId="10" borderId="10" xfId="0" applyFont="1" applyFill="1" applyBorder="1"/>
    <xf numFmtId="14" fontId="4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9" borderId="0" xfId="0" applyFont="1" applyFill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168" fontId="4" fillId="0" borderId="0" xfId="0" applyNumberFormat="1" applyFont="1" applyAlignment="1">
      <alignment horizontal="center"/>
    </xf>
    <xf numFmtId="43" fontId="4" fillId="0" borderId="0" xfId="1" applyFont="1" applyFill="1" applyAlignment="1"/>
    <xf numFmtId="0" fontId="10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8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 vertical="center"/>
    </xf>
    <xf numFmtId="1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14" fontId="7" fillId="0" borderId="0" xfId="0" applyNumberFormat="1" applyFont="1"/>
    <xf numFmtId="43" fontId="7" fillId="0" borderId="0" xfId="1" applyFont="1" applyFill="1" applyAlignment="1"/>
    <xf numFmtId="43" fontId="4" fillId="0" borderId="0" xfId="1" applyFont="1" applyFill="1" applyAlignment="1">
      <alignment horizontal="center"/>
    </xf>
    <xf numFmtId="14" fontId="11" fillId="0" borderId="0" xfId="0" applyNumberFormat="1" applyFont="1"/>
    <xf numFmtId="0" fontId="4" fillId="4" borderId="0" xfId="0" applyFont="1" applyFill="1" applyAlignment="1">
      <alignment horizontal="left"/>
    </xf>
    <xf numFmtId="14" fontId="7" fillId="0" borderId="0" xfId="0" applyNumberFormat="1" applyFont="1" applyAlignment="1">
      <alignment horizontal="center"/>
    </xf>
    <xf numFmtId="43" fontId="7" fillId="0" borderId="0" xfId="1" applyFont="1" applyFill="1" applyAlignment="1">
      <alignment horizontal="center"/>
    </xf>
    <xf numFmtId="43" fontId="7" fillId="0" borderId="0" xfId="1" applyFont="1"/>
    <xf numFmtId="43" fontId="7" fillId="0" borderId="0" xfId="0" applyNumberFormat="1" applyFont="1"/>
    <xf numFmtId="0" fontId="7" fillId="7" borderId="0" xfId="0" applyFont="1" applyFill="1" applyAlignment="1">
      <alignment horizontal="center"/>
    </xf>
    <xf numFmtId="14" fontId="4" fillId="4" borderId="0" xfId="0" applyNumberFormat="1" applyFont="1" applyFill="1" applyAlignment="1">
      <alignment horizontal="center"/>
    </xf>
    <xf numFmtId="0" fontId="6" fillId="0" borderId="0" xfId="0" applyFont="1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left"/>
    </xf>
    <xf numFmtId="168" fontId="11" fillId="0" borderId="0" xfId="0" applyNumberFormat="1" applyFont="1" applyAlignment="1">
      <alignment horizontal="center"/>
    </xf>
    <xf numFmtId="14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43" fontId="11" fillId="0" borderId="0" xfId="1" applyFont="1" applyFill="1" applyAlignment="1"/>
    <xf numFmtId="0" fontId="11" fillId="0" borderId="0" xfId="0" applyFont="1" applyAlignment="1">
      <alignment horizontal="left" vertical="center"/>
    </xf>
    <xf numFmtId="0" fontId="2" fillId="12" borderId="0" xfId="0" applyFont="1" applyFill="1" applyAlignment="1">
      <alignment horizontal="center" vertical="center" wrapText="1"/>
    </xf>
    <xf numFmtId="15" fontId="4" fillId="0" borderId="0" xfId="0" applyNumberFormat="1" applyFont="1" applyAlignment="1">
      <alignment horizontal="center"/>
    </xf>
    <xf numFmtId="15" fontId="7" fillId="0" borderId="0" xfId="0" applyNumberFormat="1" applyFont="1" applyAlignment="1">
      <alignment horizontal="center"/>
    </xf>
    <xf numFmtId="15" fontId="11" fillId="0" borderId="0" xfId="0" applyNumberFormat="1" applyFont="1"/>
    <xf numFmtId="0" fontId="11" fillId="2" borderId="0" xfId="0" applyFont="1" applyFill="1"/>
    <xf numFmtId="0" fontId="4" fillId="2" borderId="0" xfId="0" applyFont="1" applyFill="1"/>
    <xf numFmtId="15" fontId="7" fillId="0" borderId="0" xfId="0" applyNumberFormat="1" applyFont="1"/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3" fontId="6" fillId="0" borderId="0" xfId="1" applyFont="1"/>
    <xf numFmtId="0" fontId="6" fillId="0" borderId="0" xfId="0" applyFont="1" applyFill="1" applyAlignment="1">
      <alignment horizontal="center"/>
    </xf>
    <xf numFmtId="1" fontId="4" fillId="0" borderId="0" xfId="0" applyNumberFormat="1" applyFont="1" applyAlignment="1">
      <alignment horizontal="left"/>
    </xf>
    <xf numFmtId="1" fontId="4" fillId="0" borderId="0" xfId="0" applyNumberFormat="1" applyFont="1"/>
    <xf numFmtId="0" fontId="4" fillId="13" borderId="0" xfId="0" applyFont="1" applyFill="1" applyAlignment="1">
      <alignment horizontal="left"/>
    </xf>
    <xf numFmtId="1" fontId="11" fillId="0" borderId="0" xfId="0" applyNumberFormat="1" applyFont="1" applyAlignment="1">
      <alignment horizontal="left"/>
    </xf>
    <xf numFmtId="0" fontId="4" fillId="3" borderId="0" xfId="0" applyFont="1" applyFill="1"/>
    <xf numFmtId="1" fontId="7" fillId="0" borderId="0" xfId="0" applyNumberFormat="1" applyFont="1" applyAlignment="1">
      <alignment horizontal="left"/>
    </xf>
    <xf numFmtId="0" fontId="11" fillId="7" borderId="0" xfId="0" applyFont="1" applyFill="1" applyAlignment="1">
      <alignment horizontal="center"/>
    </xf>
    <xf numFmtId="0" fontId="11" fillId="13" borderId="0" xfId="0" applyFont="1" applyFill="1" applyAlignment="1">
      <alignment horizontal="center"/>
    </xf>
    <xf numFmtId="0" fontId="11" fillId="3" borderId="0" xfId="0" applyFont="1" applyFill="1"/>
    <xf numFmtId="0" fontId="11" fillId="13" borderId="0" xfId="0" applyFont="1" applyFill="1" applyAlignment="1">
      <alignment horizontal="left"/>
    </xf>
    <xf numFmtId="0" fontId="11" fillId="6" borderId="0" xfId="0" applyFont="1" applyFill="1" applyAlignment="1">
      <alignment horizontal="center"/>
    </xf>
    <xf numFmtId="0" fontId="11" fillId="13" borderId="0" xfId="0" applyFont="1" applyFill="1"/>
    <xf numFmtId="0" fontId="11" fillId="3" borderId="0" xfId="0" applyFont="1" applyFill="1" applyAlignment="1">
      <alignment horizontal="center"/>
    </xf>
    <xf numFmtId="0" fontId="7" fillId="13" borderId="0" xfId="0" applyFont="1" applyFill="1" applyAlignment="1">
      <alignment horizontal="center"/>
    </xf>
    <xf numFmtId="0" fontId="7" fillId="3" borderId="0" xfId="0" applyFont="1" applyFill="1"/>
    <xf numFmtId="0" fontId="14" fillId="2" borderId="0" xfId="0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43" fontId="2" fillId="6" borderId="0" xfId="1" applyFont="1" applyFill="1" applyAlignment="1">
      <alignment horizontal="center" vertical="center" wrapText="1"/>
    </xf>
    <xf numFmtId="43" fontId="2" fillId="7" borderId="0" xfId="1" applyFont="1" applyFill="1" applyAlignment="1">
      <alignment horizontal="center" vertical="center" wrapText="1"/>
    </xf>
    <xf numFmtId="0" fontId="0" fillId="0" borderId="1" xfId="0" applyBorder="1"/>
    <xf numFmtId="0" fontId="0" fillId="0" borderId="0" xfId="0" pivotButton="1"/>
    <xf numFmtId="0" fontId="0" fillId="0" borderId="0" xfId="0" applyNumberFormat="1"/>
    <xf numFmtId="0" fontId="17" fillId="14" borderId="0" xfId="0" applyFont="1" applyFill="1" applyBorder="1"/>
    <xf numFmtId="0" fontId="18" fillId="0" borderId="0" xfId="0" applyFont="1" applyBorder="1"/>
    <xf numFmtId="0" fontId="18" fillId="0" borderId="0" xfId="0" applyFont="1"/>
    <xf numFmtId="0" fontId="19" fillId="0" borderId="0" xfId="0" applyFont="1" applyFill="1" applyBorder="1"/>
    <xf numFmtId="43" fontId="18" fillId="0" borderId="0" xfId="1" applyFont="1"/>
    <xf numFmtId="0" fontId="17" fillId="14" borderId="0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8" fillId="10" borderId="7" xfId="0" applyFont="1" applyFill="1" applyBorder="1" applyAlignment="1">
      <alignment horizontal="center"/>
    </xf>
    <xf numFmtId="0" fontId="8" fillId="1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8" fillId="10" borderId="5" xfId="0" applyFont="1" applyFill="1" applyBorder="1" applyAlignment="1">
      <alignment horizontal="center"/>
    </xf>
    <xf numFmtId="0" fontId="8" fillId="10" borderId="6" xfId="0" applyFont="1" applyFill="1" applyBorder="1" applyAlignment="1">
      <alignment horizontal="center"/>
    </xf>
    <xf numFmtId="0" fontId="8" fillId="10" borderId="4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/>
    </xf>
  </cellXfs>
  <cellStyles count="7">
    <cellStyle name="Comma" xfId="1" builtinId="3"/>
    <cellStyle name="Comma 2" xfId="4"/>
    <cellStyle name="Comma 4" xfId="6"/>
    <cellStyle name="Normal" xfId="0" builtinId="0"/>
    <cellStyle name="Normal 2 2" xfId="5"/>
    <cellStyle name="Normal 2 2 2" xfId="3"/>
    <cellStyle name="Percent" xfId="2" builtinId="5"/>
  </cellStyles>
  <dxfs count="17">
    <dxf>
      <fill>
        <patternFill>
          <bgColor theme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1790</xdr:row>
          <xdr:rowOff>0</xdr:rowOff>
        </xdr:from>
        <xdr:to>
          <xdr:col>49</xdr:col>
          <xdr:colOff>205740</xdr:colOff>
          <xdr:row>1791</xdr:row>
          <xdr:rowOff>0</xdr:rowOff>
        </xdr:to>
        <xdr:pic>
          <xdr:nvPicPr>
            <xdr:cNvPr id="2" name="Picture 1">
              <a:extLst>
                <a:ext uri="{FF2B5EF4-FFF2-40B4-BE49-F238E27FC236}">
                  <a16:creationId xmlns:a16="http://schemas.microsoft.com/office/drawing/2014/main" xmlns="" id="{6F939593-12E6-4653-9B0E-5D5E64F912F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2268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958375" y="286854900"/>
              <a:ext cx="815340" cy="1524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chuasuy/Desktop/Copy%20of%20CBR%20trip%20%20monthly%20truck%20Consolidated%20Report%2021%20Oct%20-%2020%20Nov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onsolidate 21 Oct - 20 Nov 20"/>
      <sheetName val="Trip Truck 21-31 Oct 2020"/>
      <sheetName val="Monthly Truck 21-31 Oct 2020"/>
      <sheetName val="Trip Truck 1-10 Nov 2020"/>
      <sheetName val="Monthly Truck 1-10 Nov 2020"/>
      <sheetName val="Trip Truck 11-20 Nov 2020"/>
      <sheetName val="Monthly Truck 11-20 Nov"/>
    </sheetNames>
    <sheetDataSet>
      <sheetData sheetId="0"/>
      <sheetData sheetId="1"/>
      <sheetData sheetId="2"/>
      <sheetData sheetId="3">
        <row r="895">
          <cell r="AK895">
            <v>-17396.780263711014</v>
          </cell>
          <cell r="AL895">
            <v>-62256.439836522717</v>
          </cell>
        </row>
      </sheetData>
      <sheetData sheetId="4"/>
      <sheetData sheetId="5">
        <row r="1008">
          <cell r="AK1008">
            <v>-18177.683937360718</v>
          </cell>
          <cell r="AL1008">
            <v>-61017.269889809417</v>
          </cell>
        </row>
      </sheetData>
      <sheetData sheetId="6"/>
      <sheetData sheetId="7">
        <row r="825">
          <cell r="AK825">
            <v>-16452.175798928234</v>
          </cell>
          <cell r="AL825">
            <v>-56457.800273666966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upachok Jaruponpisarn (DHL TH)" refreshedDate="44270.69966770833" createdVersion="5" refreshedVersion="5" minRefreshableVersion="3" recordCount="1967">
  <cacheSource type="worksheet">
    <worksheetSource ref="B16:AV1983" sheet="Special zone"/>
  </cacheSource>
  <cacheFields count="47">
    <cacheField name="Duplicate" numFmtId="0">
      <sharedItems containsNonDate="0" containsString="0" containsBlank="1"/>
    </cacheField>
    <cacheField name="count" numFmtId="0">
      <sharedItems containsNonDate="0" containsString="0" containsBlank="1"/>
    </cacheField>
    <cacheField name="Ezyhaul ID" numFmtId="0">
      <sharedItems containsNonDate="0" containsString="0" containsBlank="1"/>
    </cacheField>
    <cacheField name="SType" numFmtId="0">
      <sharedItems containsNonDate="0" containsString="0" containsBlank="1"/>
    </cacheField>
    <cacheField name="TB No." numFmtId="0">
      <sharedItems containsNonDate="0" containsString="0" containsBlank="1"/>
    </cacheField>
    <cacheField name="House File No." numFmtId="0">
      <sharedItems containsNonDate="0" containsString="0" containsBlank="1"/>
    </cacheField>
    <cacheField name="…" numFmtId="0">
      <sharedItems containsNonDate="0" containsString="0" containsBlank="1"/>
    </cacheField>
    <cacheField name="House No." numFmtId="0">
      <sharedItems containsNonDate="0" containsString="0" containsBlank="1"/>
    </cacheField>
    <cacheField name="Transport Job Type" numFmtId="0">
      <sharedItems containsNonDate="0" containsString="0" containsBlank="1"/>
    </cacheField>
    <cacheField name="PIC City" numFmtId="0">
      <sharedItems containsNonDate="0" containsString="0" containsBlank="1"/>
    </cacheField>
    <cacheField name="PIC Address" numFmtId="0">
      <sharedItems containsNonDate="0" containsString="0" containsBlank="1"/>
    </cacheField>
    <cacheField name="PIC Postal Code" numFmtId="0">
      <sharedItems containsNonDate="0" containsString="0" containsBlank="1"/>
    </cacheField>
    <cacheField name="DLV City" numFmtId="0">
      <sharedItems containsNonDate="0" containsString="0" containsBlank="1"/>
    </cacheField>
    <cacheField name="DLV Address" numFmtId="0">
      <sharedItems containsNonDate="0" containsString="0" containsBlank="1"/>
    </cacheField>
    <cacheField name="DLV Postal Code" numFmtId="0">
      <sharedItems containsNonDate="0" containsString="0" containsBlank="1"/>
    </cacheField>
    <cacheField name="Completed Date" numFmtId="0">
      <sharedItems containsNonDate="0" containsString="0" containsBlank="1"/>
    </cacheField>
    <cacheField name=".." numFmtId="14">
      <sharedItems containsNonDate="0" containsString="0" containsBlank="1"/>
    </cacheField>
    <cacheField name="MEC" numFmtId="14">
      <sharedItems containsNonDate="0" containsString="0" containsBlank="1"/>
    </cacheField>
    <cacheField name="Truck" numFmtId="0">
      <sharedItems containsNonDate="0" containsString="0" containsBlank="1"/>
    </cacheField>
    <cacheField name="Carrier Name" numFmtId="0">
      <sharedItems containsNonDate="0" containsString="0" containsBlank="1"/>
    </cacheField>
    <cacheField name="Vehicle No" numFmtId="0">
      <sharedItems containsNonDate="0" containsString="0" containsBlank="1"/>
    </cacheField>
    <cacheField name="Weight" numFmtId="0">
      <sharedItems containsString="0" containsBlank="1" containsNumber="1" minValue="0.2" maxValue="4479"/>
    </cacheField>
    <cacheField name="Volume" numFmtId="0">
      <sharedItems containsString="0" containsBlank="1" containsNumber="1" minValue="1E-3" maxValue="3696000"/>
    </cacheField>
    <cacheField name="Shipper Name" numFmtId="0">
      <sharedItems containsBlank="1" containsMixedTypes="1" containsNumber="1" containsInteger="1" minValue="0" maxValue="0"/>
    </cacheField>
    <cacheField name="Consignee Name" numFmtId="0">
      <sharedItems containsBlank="1"/>
    </cacheField>
    <cacheField name="Transport Company Code" numFmtId="0">
      <sharedItems count="3">
        <s v="SCCTGATH"/>
        <s v="SCCTGRTH"/>
        <s v="SCCTGSTH"/>
      </sharedItems>
    </cacheField>
    <cacheField name="EZH_Project" numFmtId="0">
      <sharedItems containsNonDate="0" containsString="0" containsBlank="1"/>
    </cacheField>
    <cacheField name="Shipment Status" numFmtId="0">
      <sharedItems containsNonDate="0" containsString="0" containsBlank="1"/>
    </cacheField>
    <cacheField name="Total Shipment Cost" numFmtId="43">
      <sharedItems containsNonDate="0" containsString="0" containsBlank="1"/>
    </cacheField>
    <cacheField name="Total Shipment Cost updated" numFmtId="43">
      <sharedItems containsNonDate="0" containsString="0" containsBlank="1"/>
    </cacheField>
    <cacheField name="Number of TB" numFmtId="0">
      <sharedItems containsNonDate="0" containsString="0" containsBlank="1"/>
    </cacheField>
    <cacheField name="Cost per TB" numFmtId="43">
      <sharedItems containsNonDate="0" containsString="0" containsBlank="1"/>
    </cacheField>
    <cacheField name="Drop" numFmtId="43">
      <sharedItems containsNonDate="0" containsString="0" containsBlank="1"/>
    </cacheField>
    <cacheField name="Cancellation" numFmtId="0">
      <sharedItems containsNonDate="0" containsString="0" containsBlank="1"/>
    </cacheField>
    <cacheField name="Waiting" numFmtId="0">
      <sharedItems containsNonDate="0" containsString="0" containsBlank="1"/>
    </cacheField>
    <cacheField name="Manpower" numFmtId="43">
      <sharedItems containsNonDate="0" containsString="0" containsBlank="1"/>
    </cacheField>
    <cacheField name="Other" numFmtId="0">
      <sharedItems containsNonDate="0" containsString="0" containsBlank="1"/>
    </cacheField>
    <cacheField name="Adjusted C-pro Freight " numFmtId="0">
      <sharedItems containsNonDate="0" containsString="0" containsBlank="1"/>
    </cacheField>
    <cacheField name="Adjusted Kusuhara" numFmtId="0">
      <sharedItems containsNonDate="0" containsString="0" containsBlank="1"/>
    </cacheField>
    <cacheField name="Total" numFmtId="43">
      <sharedItems containsNonDate="0" containsString="0" containsBlank="1"/>
    </cacheField>
    <cacheField name="New Total" numFmtId="43">
      <sharedItems containsSemiMixedTypes="0" containsString="0" containsNumber="1" minValue="0" maxValue="12900"/>
    </cacheField>
    <cacheField name="Carrier Invoice Number" numFmtId="0">
      <sharedItems containsNonDate="0" containsString="0" containsBlank="1"/>
    </cacheField>
    <cacheField name="Invoice Reveived date" numFmtId="15">
      <sharedItems containsNonDate="0" containsString="0" containsBlank="1"/>
    </cacheField>
    <cacheField name="Ezthaul Invoice Number" numFmtId="0">
      <sharedItems containsNonDate="0" containsString="0" containsBlank="1"/>
    </cacheField>
    <cacheField name="Zone" numFmtId="0">
      <sharedItems/>
    </cacheField>
    <cacheField name="Zone Type" numFmtId="0">
      <sharedItems count="11">
        <s v="APPLE "/>
        <s v="SUMITOMO"/>
        <s v="CATERPILLAR"/>
        <s v="PRADA"/>
        <s v="AGILENT"/>
        <s v="MAXIM"/>
        <s v="AGILENT "/>
        <s v="APPLE"/>
        <s v="SUMITOMO "/>
        <s v="CATERPILLAR "/>
        <s v="PRADA "/>
      </sharedItems>
    </cacheField>
    <cacheField name="New zon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67">
  <r>
    <m/>
    <m/>
    <m/>
    <m/>
    <m/>
    <m/>
    <m/>
    <m/>
    <m/>
    <m/>
    <m/>
    <m/>
    <m/>
    <m/>
    <m/>
    <m/>
    <m/>
    <m/>
    <m/>
    <m/>
    <m/>
    <n v="54"/>
    <n v="0.876"/>
    <s v="HONGFUJIN PRECISION ELEC CO LTD"/>
    <s v="APPLE SOUTH ASIA(THAILAND) LTD"/>
    <x v="0"/>
    <m/>
    <m/>
    <m/>
    <m/>
    <m/>
    <m/>
    <m/>
    <m/>
    <m/>
    <m/>
    <m/>
    <m/>
    <m/>
    <m/>
    <n v="234.66666666666666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1.5"/>
    <n v="0.29199999999999998"/>
    <s v="HONGFUJIN PRECISION ELEC CO LTD"/>
    <s v="APPLE SOUTH ASIA(THAILAND) LTD"/>
    <x v="0"/>
    <m/>
    <m/>
    <m/>
    <m/>
    <m/>
    <m/>
    <m/>
    <m/>
    <m/>
    <m/>
    <m/>
    <m/>
    <m/>
    <m/>
    <n v="234.66666666666666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5.87"/>
    <n v="0.80500000000000005"/>
    <s v="HONGFUJIN PRECISION ELEC CO LTD"/>
    <s v="APPLE SOUTH ASIA(THAILAND) LTD"/>
    <x v="0"/>
    <m/>
    <m/>
    <m/>
    <m/>
    <m/>
    <m/>
    <m/>
    <m/>
    <m/>
    <m/>
    <m/>
    <m/>
    <m/>
    <m/>
    <n v="234.66666666666666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45.3"/>
    <n v="0.06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3.5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7.3"/>
    <n v="0.06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4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74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2000000000000002"/>
    <n v="0.03"/>
    <s v="SUMITOMO ELECTRIC INDUSTRIES LTD"/>
    <s v="SUMITOMO ELECTRIC HARDMETAL THAILAND LTD"/>
    <x v="0"/>
    <m/>
    <m/>
    <m/>
    <m/>
    <m/>
    <m/>
    <m/>
    <m/>
    <m/>
    <m/>
    <m/>
    <m/>
    <m/>
    <m/>
    <n v="274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6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74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5"/>
    <n v="0.875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7.5"/>
    <n v="0.115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8"/>
    <n v="5.8000000000000003E-2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6"/>
    <n v="0.115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7"/>
    <n v="0.22600000000000001"/>
    <s v="HON HAI PRECISION INDUSTRY CO., LTD.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2"/>
    <n v="0.03"/>
    <s v="SUMITOMO ELECTRIC INDUSTRIES LTD"/>
    <s v="SUMITOMO ELECTRIC HARDMETAL THAILAND LTD"/>
    <x v="0"/>
    <m/>
    <m/>
    <m/>
    <m/>
    <m/>
    <m/>
    <m/>
    <m/>
    <m/>
    <m/>
    <m/>
    <m/>
    <m/>
    <m/>
    <n v="437.25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"/>
    <n v="0.03"/>
    <s v="SUMITOMO ELECTRIC INDUSTRIES LTD"/>
    <s v="SUMITOMO ELECTRIC HARDMETAL THAILAND LTD"/>
    <x v="0"/>
    <m/>
    <m/>
    <m/>
    <m/>
    <m/>
    <m/>
    <m/>
    <m/>
    <m/>
    <m/>
    <m/>
    <m/>
    <m/>
    <m/>
    <n v="437.25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.2"/>
    <n v="0.03"/>
    <s v="SUMITOMO ELECTRIC INDUSTRIES LTD"/>
    <s v="SUMITOMO ELECTRIC HARDMETAL THAILAND LTD"/>
    <x v="0"/>
    <m/>
    <m/>
    <m/>
    <m/>
    <m/>
    <m/>
    <m/>
    <m/>
    <m/>
    <m/>
    <m/>
    <m/>
    <m/>
    <m/>
    <n v="437.25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21.5"/>
    <n v="0.67200000000000004"/>
    <s v="CATERPILLAR BRASIL LTDA"/>
    <s v="CATERPILLAR (THAILAND) LIMITED"/>
    <x v="0"/>
    <m/>
    <m/>
    <m/>
    <m/>
    <m/>
    <m/>
    <m/>
    <m/>
    <m/>
    <m/>
    <m/>
    <m/>
    <m/>
    <m/>
    <n v="515.4285714285714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6"/>
    <n v="0.22500000000000001"/>
    <s v="POLYBOND INDIA PVT LTD"/>
    <s v="CATERPILLAR (THAILAND) LIMITED"/>
    <x v="0"/>
    <m/>
    <m/>
    <m/>
    <m/>
    <m/>
    <m/>
    <m/>
    <m/>
    <m/>
    <m/>
    <m/>
    <m/>
    <m/>
    <m/>
    <n v="515.4285714285714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69"/>
    <n v="0.29599999999999999"/>
    <s v="CAT WUXI"/>
    <s v="CATERPILLAR (THAILAND) LTD-MTP"/>
    <x v="0"/>
    <m/>
    <m/>
    <m/>
    <m/>
    <m/>
    <m/>
    <m/>
    <m/>
    <m/>
    <m/>
    <m/>
    <m/>
    <m/>
    <m/>
    <n v="515.4285714285714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4"/>
    <n v="0.4"/>
    <m/>
    <s v="CATERPILLAR (THAILAND) LIMITED"/>
    <x v="0"/>
    <m/>
    <m/>
    <m/>
    <m/>
    <m/>
    <m/>
    <m/>
    <m/>
    <m/>
    <m/>
    <m/>
    <m/>
    <m/>
    <m/>
    <n v="515.4285714285714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1.3"/>
    <n v="4.8000000000000001E-2"/>
    <s v="CATERPILLAR INC"/>
    <s v="CATERPILLAR (THAILAND) LIMITED"/>
    <x v="0"/>
    <m/>
    <m/>
    <m/>
    <m/>
    <m/>
    <m/>
    <m/>
    <m/>
    <m/>
    <m/>
    <m/>
    <m/>
    <m/>
    <m/>
    <n v="515.4285714285714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00"/>
    <n v="0.31"/>
    <s v="CASAPPA SPA"/>
    <s v="CATERPILLAR (THAILAND) LIMITED"/>
    <x v="0"/>
    <m/>
    <m/>
    <m/>
    <m/>
    <m/>
    <m/>
    <m/>
    <m/>
    <m/>
    <m/>
    <m/>
    <m/>
    <m/>
    <m/>
    <n v="515.4285714285714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43.5"/>
    <n v="0.443"/>
    <s v="ELSO ELBE GMBH &amp; CO KG"/>
    <s v="CATERPILLAR (THAILAND) LIMITED"/>
    <x v="0"/>
    <m/>
    <m/>
    <m/>
    <m/>
    <m/>
    <m/>
    <m/>
    <m/>
    <m/>
    <m/>
    <m/>
    <m/>
    <m/>
    <m/>
    <n v="515.4285714285714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1.67"/>
    <n v="0.29199999999999998"/>
    <s v="HONGFUJIN PRECISION ELEC CO LTD"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61.66"/>
    <n v="1.212"/>
    <s v="TECH LEAD SHANGHAI COMPUTER CO"/>
    <s v="APPLE SOUTH ASIA(THAILAND) LTD"/>
    <x v="0"/>
    <m/>
    <m/>
    <m/>
    <m/>
    <m/>
    <m/>
    <m/>
    <m/>
    <m/>
    <m/>
    <m/>
    <m/>
    <m/>
    <m/>
    <n v="792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80"/>
    <n v="1.36"/>
    <s v="PRADA (THAILAND) CO.,LTD."/>
    <s v="PRADA RETAIL MALAYSIA SDN BHD"/>
    <x v="0"/>
    <m/>
    <m/>
    <m/>
    <m/>
    <m/>
    <m/>
    <m/>
    <m/>
    <m/>
    <m/>
    <m/>
    <m/>
    <m/>
    <m/>
    <n v="6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9.3"/>
    <n v="0.06"/>
    <s v="SUMITOMO ELECTRIC INDUSTRIES LTD"/>
    <s v="SUMITOMO ELECTRIC HARDMETAL THAILAND LTD"/>
    <x v="0"/>
    <m/>
    <m/>
    <m/>
    <m/>
    <m/>
    <m/>
    <m/>
    <m/>
    <m/>
    <m/>
    <m/>
    <m/>
    <m/>
    <m/>
    <n v="24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9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4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2.8"/>
    <n v="0.09"/>
    <s v="SUMITOMO ELECTRIC INDUSTRIES LTD"/>
    <s v="SUMITOMO ELECTRIC HARDMETAL MANUFACTURING(THAILAND)LTD."/>
    <x v="0"/>
    <m/>
    <m/>
    <m/>
    <m/>
    <m/>
    <m/>
    <m/>
    <m/>
    <m/>
    <m/>
    <m/>
    <m/>
    <m/>
    <m/>
    <n v="24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.8"/>
    <n v="0.03"/>
    <s v="SUMITOMO ELECTRIC INDUSTRIES LTD"/>
    <s v="SUMITOMO ELECTRIC HARDMETAL THAILAND LTD"/>
    <x v="0"/>
    <m/>
    <m/>
    <m/>
    <m/>
    <m/>
    <m/>
    <m/>
    <m/>
    <m/>
    <m/>
    <m/>
    <m/>
    <m/>
    <m/>
    <n v="24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"/>
    <n v="5.0000000000000001E-3"/>
    <m/>
    <s v="SUMITOMO ELECTRIC HARDMETAL MANUFACTURING(THAILAND)LTD."/>
    <x v="0"/>
    <m/>
    <m/>
    <m/>
    <m/>
    <m/>
    <m/>
    <m/>
    <m/>
    <m/>
    <m/>
    <m/>
    <m/>
    <m/>
    <m/>
    <n v="24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5.88"/>
    <n v="0.80500000000000005"/>
    <s v="HONGFUJIN PRECISION ELEC CO LTD"/>
    <s v="APPLE SOUTH ASIA(THAILAND) LTD"/>
    <x v="0"/>
    <m/>
    <m/>
    <m/>
    <m/>
    <m/>
    <m/>
    <m/>
    <m/>
    <m/>
    <m/>
    <m/>
    <m/>
    <m/>
    <m/>
    <n v="18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54"/>
    <n v="0.876"/>
    <s v="HONGFUJIN PRECISION ELEC CO LTD"/>
    <s v="APPLE SOUTH ASIA(THAILAND) LTD"/>
    <x v="0"/>
    <m/>
    <m/>
    <m/>
    <m/>
    <m/>
    <m/>
    <m/>
    <m/>
    <m/>
    <m/>
    <m/>
    <m/>
    <m/>
    <m/>
    <n v="18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4.67"/>
    <n v="0.44600000000000001"/>
    <s v="HONGFUJIN PRECISION ELEC CO LTD"/>
    <s v="APPLE SOUTH ASIA(THAILAND) LTD"/>
    <x v="0"/>
    <m/>
    <m/>
    <m/>
    <m/>
    <m/>
    <m/>
    <m/>
    <m/>
    <m/>
    <m/>
    <m/>
    <m/>
    <m/>
    <m/>
    <n v="18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5"/>
    <n v="0.21299999999999999"/>
    <s v="TECH LEAD SHANGHAI COMPUTER CO"/>
    <s v="APPLE SOUTH ASIA(THAILAND) LTD"/>
    <x v="0"/>
    <m/>
    <m/>
    <m/>
    <m/>
    <m/>
    <m/>
    <m/>
    <m/>
    <m/>
    <m/>
    <m/>
    <m/>
    <m/>
    <m/>
    <n v="18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6.5"/>
    <n v="0.29199999999999998"/>
    <s v="HONGFUJIN PRECISION ELEC CO LTD"/>
    <s v="APPLE SOUTH ASIA(THAILAND) LTD"/>
    <x v="0"/>
    <m/>
    <m/>
    <m/>
    <m/>
    <m/>
    <m/>
    <m/>
    <m/>
    <m/>
    <m/>
    <m/>
    <m/>
    <m/>
    <m/>
    <n v="18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5.16"/>
    <n v="0.29199999999999998"/>
    <s v="HONGFUJIN PRECISION ELEC CO LTD"/>
    <s v="APPLE SOUTH ASIA(THAILAND) LTD"/>
    <x v="0"/>
    <m/>
    <m/>
    <m/>
    <m/>
    <m/>
    <m/>
    <m/>
    <m/>
    <m/>
    <m/>
    <m/>
    <m/>
    <m/>
    <m/>
    <n v="198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5.87"/>
    <n v="0.80500000000000005"/>
    <s v="HONGFUJIN PRECISION ELEC CO LTD"/>
    <s v="APPLE SOUTH ASIA(THAILAND) LTD"/>
    <x v="0"/>
    <m/>
    <m/>
    <m/>
    <m/>
    <m/>
    <m/>
    <m/>
    <m/>
    <m/>
    <m/>
    <m/>
    <m/>
    <m/>
    <m/>
    <n v="198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48.34"/>
    <n v="0.80500000000000005"/>
    <s v="HONGFUJIN PRECISION ELEC CO LTD"/>
    <s v="APPLE SOUTH ASIA(THAILAND) LTD"/>
    <x v="0"/>
    <m/>
    <m/>
    <m/>
    <m/>
    <m/>
    <m/>
    <m/>
    <m/>
    <m/>
    <m/>
    <m/>
    <m/>
    <m/>
    <m/>
    <n v="198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1.66"/>
    <n v="0.29199999999999998"/>
    <s v="HONGFUJIN PRECISION ELEC CO LTD"/>
    <s v="APPLE SOUTH ASIA(THAILAND) LTD"/>
    <x v="0"/>
    <m/>
    <m/>
    <m/>
    <m/>
    <m/>
    <m/>
    <m/>
    <m/>
    <m/>
    <m/>
    <m/>
    <m/>
    <m/>
    <m/>
    <n v="198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86.33"/>
    <n v="1.212"/>
    <s v="HONGFUJIN PRECISION ELEC CO LTD"/>
    <s v="APPLE SOUTH ASIA(THAILAND) LTD"/>
    <x v="0"/>
    <m/>
    <m/>
    <m/>
    <m/>
    <m/>
    <m/>
    <m/>
    <m/>
    <m/>
    <m/>
    <m/>
    <m/>
    <m/>
    <m/>
    <n v="1056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485"/>
    <n v="1.992"/>
    <s v="CAT WUXI"/>
    <s v="CATERPILLAR (THAILAND) LTD-MTP"/>
    <x v="0"/>
    <m/>
    <m/>
    <m/>
    <m/>
    <m/>
    <m/>
    <m/>
    <m/>
    <m/>
    <m/>
    <m/>
    <m/>
    <m/>
    <m/>
    <n v="90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109"/>
    <n v="1.4810000000000001"/>
    <m/>
    <s v="CATERPILLAR (THAILAND) LIMITED"/>
    <x v="0"/>
    <m/>
    <m/>
    <m/>
    <m/>
    <m/>
    <m/>
    <m/>
    <m/>
    <m/>
    <m/>
    <m/>
    <m/>
    <m/>
    <m/>
    <n v="90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110"/>
    <n v="1.4810000000000001"/>
    <m/>
    <s v="CATERPILLAR (THAILAND) LIMITED"/>
    <x v="0"/>
    <m/>
    <m/>
    <m/>
    <m/>
    <m/>
    <m/>
    <m/>
    <m/>
    <m/>
    <m/>
    <m/>
    <m/>
    <m/>
    <m/>
    <n v="90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41.5"/>
    <n v="0.26700000000000002"/>
    <s v="CERTIFIED POWER INC"/>
    <s v="CATERPILLAR THAILAND LTD"/>
    <x v="0"/>
    <m/>
    <m/>
    <m/>
    <m/>
    <m/>
    <m/>
    <m/>
    <m/>
    <m/>
    <m/>
    <m/>
    <m/>
    <m/>
    <m/>
    <n v="90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41"/>
    <n v="0.64200000000000002"/>
    <s v="PROTEK (SHANGHAI) LTD"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96"/>
    <n v="5.05"/>
    <s v="DHL GLOBAL FORWARDING (THAILAND) LIMITED"/>
    <s v="PRADA (THAILAND) CO.,LTD."/>
    <x v="1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57"/>
    <n v="0.36699999999999999"/>
    <s v="CATERPILLAR INC"/>
    <s v="CATERPILLAR (THAILAND) LIMITED"/>
    <x v="0"/>
    <m/>
    <m/>
    <m/>
    <m/>
    <m/>
    <m/>
    <m/>
    <m/>
    <m/>
    <m/>
    <m/>
    <m/>
    <m/>
    <m/>
    <n v="674.6666666666666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53"/>
    <n v="6.4000000000000001E-2"/>
    <m/>
    <s v="CATERPILLAR (THAILAND) LIMITED"/>
    <x v="0"/>
    <m/>
    <m/>
    <m/>
    <m/>
    <m/>
    <m/>
    <m/>
    <m/>
    <m/>
    <m/>
    <m/>
    <m/>
    <m/>
    <m/>
    <n v="674.6666666666666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38"/>
    <n v="5.0999999999999997E-2"/>
    <m/>
    <s v="CATERPILLAR (THAILAND) LIMITED"/>
    <x v="0"/>
    <m/>
    <m/>
    <m/>
    <m/>
    <m/>
    <m/>
    <m/>
    <m/>
    <m/>
    <m/>
    <m/>
    <m/>
    <m/>
    <m/>
    <n v="674.6666666666666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0"/>
    <n v="1"/>
    <s v="DHL GLOBAL FORWARDING (THAILAND) LIMITED"/>
    <s v="PRADA (THAILAND) CO.,LTD."/>
    <x v="1"/>
    <m/>
    <m/>
    <m/>
    <m/>
    <m/>
    <m/>
    <m/>
    <m/>
    <m/>
    <m/>
    <m/>
    <m/>
    <m/>
    <m/>
    <n v="79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4.2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78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8"/>
    <n v="0.20699999999999999"/>
    <s v="TECH LEAD SHANGHAI COMPUTER CO"/>
    <s v="APPLE SOUTH ASIA(THAILAND) LTD"/>
    <x v="0"/>
    <m/>
    <m/>
    <m/>
    <m/>
    <m/>
    <m/>
    <m/>
    <m/>
    <m/>
    <m/>
    <m/>
    <m/>
    <m/>
    <m/>
    <n v="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37.659999999999997"/>
    <n v="0.876"/>
    <s v="HONGFUJIN PRECISION ELEC CO LTD"/>
    <s v="APPLE SOUTH ASIA(THAILAND) LTD"/>
    <x v="0"/>
    <m/>
    <m/>
    <m/>
    <m/>
    <m/>
    <m/>
    <m/>
    <m/>
    <m/>
    <m/>
    <m/>
    <m/>
    <m/>
    <m/>
    <n v="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4"/>
    <n v="0.252"/>
    <s v="TECH LEAD SHANGHAI COMPUTER CO"/>
    <s v="APPLE SOUTH ASIA(THAILAND) LTD"/>
    <x v="0"/>
    <m/>
    <m/>
    <m/>
    <m/>
    <m/>
    <m/>
    <m/>
    <m/>
    <m/>
    <m/>
    <m/>
    <m/>
    <m/>
    <m/>
    <n v="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61.67"/>
    <n v="1.212"/>
    <s v="TECH LEAD SHANGHAI COMPUTER CO"/>
    <s v="APPLE SOUTH ASIA(THAILAND) LTD"/>
    <x v="0"/>
    <m/>
    <m/>
    <m/>
    <m/>
    <m/>
    <m/>
    <m/>
    <m/>
    <m/>
    <m/>
    <m/>
    <m/>
    <m/>
    <m/>
    <n v="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41"/>
    <n v="0.44600000000000001"/>
    <s v="HONGFUJIN PRECISION ELEC CO LTD"/>
    <s v="APPLE SOUTH ASIA(THAILAND) LTD"/>
    <x v="0"/>
    <m/>
    <m/>
    <m/>
    <m/>
    <m/>
    <m/>
    <m/>
    <m/>
    <m/>
    <m/>
    <m/>
    <m/>
    <m/>
    <m/>
    <n v="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0"/>
    <n v="0.32700000000000001"/>
    <s v="TECH LEAD SHANGHAI COMPUTER CO"/>
    <s v="APPLE SOUTH ASIA(THAILAND) LTD"/>
    <x v="0"/>
    <m/>
    <m/>
    <m/>
    <m/>
    <m/>
    <m/>
    <m/>
    <m/>
    <m/>
    <m/>
    <m/>
    <m/>
    <m/>
    <m/>
    <n v="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74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0.6"/>
    <n v="7.4999999999999997E-2"/>
    <s v="SUMITOMO ELECTRIC INDUSTRIES LTD"/>
    <s v="SUMITOMO ELECTRIC HARDMETAL THAILAND LTD"/>
    <x v="0"/>
    <m/>
    <m/>
    <m/>
    <m/>
    <m/>
    <m/>
    <m/>
    <m/>
    <m/>
    <m/>
    <m/>
    <m/>
    <m/>
    <m/>
    <n v="274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4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74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2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39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37.67"/>
    <n v="0.876"/>
    <s v="HONGFUJIN PRECISION ELEC CO LTD"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7"/>
    <n v="5.8000000000000003E-2"/>
    <s v="TECH LEAD SHANGHAI COMPUTER CO"/>
    <s v="APPLE SOUTH ASIA(THAILAND) LTD"/>
    <x v="0"/>
    <m/>
    <m/>
    <m/>
    <m/>
    <m/>
    <m/>
    <m/>
    <m/>
    <m/>
    <m/>
    <m/>
    <m/>
    <m/>
    <m/>
    <n v="128.57142857142858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9.5"/>
    <n v="0.115"/>
    <s v="TECH LEAD SHANGHAI COMPUTER CO"/>
    <s v="APPLE SOUTH ASIA(THAILAND) LTD"/>
    <x v="0"/>
    <m/>
    <m/>
    <m/>
    <m/>
    <m/>
    <m/>
    <m/>
    <m/>
    <m/>
    <m/>
    <m/>
    <m/>
    <m/>
    <m/>
    <n v="128.57142857142858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0"/>
    <n v="0.32700000000000001"/>
    <s v="TECH LEAD SHANGHAI COMPUTER CO"/>
    <s v="APPLE SOUTH ASIA(THAILAND) LTD"/>
    <x v="0"/>
    <m/>
    <m/>
    <m/>
    <m/>
    <m/>
    <m/>
    <m/>
    <m/>
    <m/>
    <m/>
    <m/>
    <m/>
    <m/>
    <m/>
    <n v="128.57142857142858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55"/>
    <n v="0.876"/>
    <s v="HONGFUJIN PRECISION ELEC CO LTD"/>
    <s v="APPLE SOUTH ASIA(THAILAND) LTD"/>
    <x v="0"/>
    <m/>
    <m/>
    <m/>
    <m/>
    <m/>
    <m/>
    <m/>
    <m/>
    <m/>
    <m/>
    <m/>
    <m/>
    <m/>
    <m/>
    <n v="128.57142857142858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6"/>
    <n v="0.115"/>
    <s v="TECH LEAD SHANGHAI COMPUTER CO"/>
    <s v="APPLE SOUTH ASIA(THAILAND) LTD"/>
    <x v="0"/>
    <m/>
    <m/>
    <m/>
    <m/>
    <m/>
    <m/>
    <m/>
    <m/>
    <m/>
    <m/>
    <m/>
    <m/>
    <m/>
    <m/>
    <n v="128.57142857142858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38"/>
    <n v="0.56499999999999995"/>
    <s v="TECH LEAD SHANGHAI COMPUTER CO"/>
    <s v="APPLE SOUTH ASIA(THAILAND) LTD"/>
    <x v="0"/>
    <m/>
    <m/>
    <m/>
    <m/>
    <m/>
    <m/>
    <m/>
    <m/>
    <m/>
    <m/>
    <m/>
    <m/>
    <m/>
    <m/>
    <n v="128.57142857142858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86.33"/>
    <n v="1.212"/>
    <s v="HONGFUJIN PRECISION ELEC CO LTD"/>
    <s v="APPLE SOUTH ASIA(THAILAND) LTD"/>
    <x v="0"/>
    <m/>
    <m/>
    <m/>
    <m/>
    <m/>
    <m/>
    <m/>
    <m/>
    <m/>
    <m/>
    <m/>
    <m/>
    <m/>
    <m/>
    <n v="128.57142857142858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8"/>
    <n v="0.26200000000000001"/>
    <s v="HONGFUJIN PRECISION ELEC CO LTD"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5"/>
    <n v="3.2000000000000001E-2"/>
    <s v="AGILENT TECHNOLOGIES SINGAPORE (INTL) PTE LTD"/>
    <s v="AGILENT TECHNOLOGIES (THAILAND) LTD"/>
    <x v="1"/>
    <m/>
    <m/>
    <m/>
    <m/>
    <m/>
    <m/>
    <m/>
    <m/>
    <m/>
    <m/>
    <m/>
    <m/>
    <m/>
    <m/>
    <n v="60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5"/>
    <n v="0.01"/>
    <s v="PRADA (THAILAND) CO.,LTD."/>
    <s v="PRADA TAIWAN LIMITED TAIWAN BRANCH (H.K.)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"/>
    <n v="2E-3"/>
    <s v="AGILENT TECHNOLOGIES SINGAPORE (INTL) PTE LTD"/>
    <s v="AGILENT TECHNOLOGIES (THAILAND) LTD"/>
    <x v="0"/>
    <m/>
    <m/>
    <m/>
    <m/>
    <m/>
    <m/>
    <m/>
    <m/>
    <m/>
    <m/>
    <m/>
    <m/>
    <m/>
    <m/>
    <n v="52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6.2"/>
    <n v="0.03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5"/>
    <n v="0.01"/>
    <s v="PRADA (THAILAND) CO.,LTD."/>
    <s v="PRADA TAIWAN LIMITED TAIWAN BRANCH (H.K.)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70.3"/>
    <n v="0.498"/>
    <s v="AGILENT TECHNOLOGIES SINGAPORE (INTL) PTE LTD"/>
    <s v="AGILENT TECHNOLOGIES (THAILAND) LTD"/>
    <x v="1"/>
    <m/>
    <m/>
    <m/>
    <m/>
    <m/>
    <m/>
    <m/>
    <m/>
    <m/>
    <m/>
    <m/>
    <m/>
    <m/>
    <m/>
    <n v="10280"/>
    <m/>
    <m/>
    <m/>
    <s v="E"/>
    <x v="4"/>
    <s v="AGILENT"/>
  </r>
  <r>
    <m/>
    <m/>
    <m/>
    <m/>
    <m/>
    <m/>
    <m/>
    <m/>
    <m/>
    <m/>
    <m/>
    <m/>
    <m/>
    <m/>
    <m/>
    <m/>
    <m/>
    <m/>
    <m/>
    <m/>
    <m/>
    <n v="20"/>
    <n v="0.20699999999999999"/>
    <s v="TECH LEAD SHANGHAI COMPUTER CO"/>
    <s v="APPLE SOUTH ASIA(THAILAND) LTD"/>
    <x v="0"/>
    <m/>
    <m/>
    <m/>
    <m/>
    <m/>
    <m/>
    <m/>
    <m/>
    <m/>
    <m/>
    <m/>
    <m/>
    <m/>
    <m/>
    <n v="17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37.67"/>
    <n v="0.876"/>
    <s v="HONGFUJIN PRECISION ELEC CO LTD"/>
    <s v="APPLE SOUTH ASIA(THAILAND) LTD"/>
    <x v="0"/>
    <m/>
    <m/>
    <m/>
    <m/>
    <m/>
    <m/>
    <m/>
    <m/>
    <m/>
    <m/>
    <m/>
    <m/>
    <m/>
    <m/>
    <n v="17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86.33"/>
    <n v="1.212"/>
    <s v="HONGFUJIN PRECISION ELEC CO LTD"/>
    <s v="APPLE SOUTH ASIA(THAILAND) LTD"/>
    <x v="0"/>
    <m/>
    <m/>
    <m/>
    <m/>
    <m/>
    <m/>
    <m/>
    <m/>
    <m/>
    <m/>
    <m/>
    <m/>
    <m/>
    <m/>
    <n v="17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38"/>
    <n v="0.21299999999999999"/>
    <s v="TECH LEAD SHANGHAI COMPUTER CO"/>
    <s v="APPLE SOUTH ASIA(THAILAND) LTD"/>
    <x v="0"/>
    <m/>
    <m/>
    <m/>
    <m/>
    <m/>
    <m/>
    <m/>
    <m/>
    <m/>
    <m/>
    <m/>
    <m/>
    <m/>
    <m/>
    <n v="17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7"/>
    <n v="0.22600000000000001"/>
    <s v="HON HAI PRECISION INDUSTRY CO., LTD."/>
    <s v="APPLE SOUTH ASIA(THAILAND) LTD"/>
    <x v="0"/>
    <m/>
    <m/>
    <m/>
    <m/>
    <m/>
    <m/>
    <m/>
    <m/>
    <m/>
    <m/>
    <m/>
    <m/>
    <m/>
    <m/>
    <n v="17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8"/>
    <n v="0.29199999999999998"/>
    <s v="HONGFUJIN PRECISION ELEC CO LTD"/>
    <s v="APPLE SOUTH ASIA(THAILAND) LTD"/>
    <x v="0"/>
    <m/>
    <m/>
    <m/>
    <m/>
    <m/>
    <m/>
    <m/>
    <m/>
    <m/>
    <m/>
    <m/>
    <m/>
    <m/>
    <m/>
    <n v="17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9.5"/>
    <n v="0.115"/>
    <s v="TECH LEAD SHANGHAI COMPUTER CO"/>
    <s v="APPLE SOUTH ASIA(THAILAND) LTD"/>
    <x v="0"/>
    <m/>
    <m/>
    <m/>
    <m/>
    <m/>
    <m/>
    <m/>
    <m/>
    <m/>
    <m/>
    <m/>
    <m/>
    <m/>
    <m/>
    <n v="17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7.5"/>
    <n v="0.115"/>
    <s v="TECH LEAD SHANGHAI COMPUTER CO"/>
    <s v="APPLE SOUTH ASIA(THAILAND) LTD"/>
    <x v="0"/>
    <m/>
    <m/>
    <m/>
    <m/>
    <m/>
    <m/>
    <m/>
    <m/>
    <m/>
    <m/>
    <m/>
    <m/>
    <m/>
    <m/>
    <n v="17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4"/>
    <n v="0.252"/>
    <s v="TECH LEAD SHANGHAI COMPUTER CO"/>
    <s v="APPLE SOUTH ASIA(THAILAND) LTD"/>
    <x v="0"/>
    <m/>
    <m/>
    <m/>
    <m/>
    <m/>
    <m/>
    <m/>
    <m/>
    <m/>
    <m/>
    <m/>
    <m/>
    <m/>
    <m/>
    <n v="17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61.67"/>
    <n v="1.212"/>
    <s v="TECH LEAD SHANGHAI COMPUTER CO"/>
    <s v="APPLE SOUTH ASIA(THAILAND) LTD"/>
    <x v="0"/>
    <m/>
    <m/>
    <m/>
    <m/>
    <m/>
    <m/>
    <m/>
    <m/>
    <m/>
    <m/>
    <m/>
    <m/>
    <m/>
    <m/>
    <n v="17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4.0999999999999996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3.3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5.17"/>
    <n v="0.92900000000000005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8.5"/>
    <n v="0.26200000000000001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8.5"/>
    <n v="0.26200000000000001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7.5"/>
    <n v="0.115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7"/>
    <n v="5.8000000000000003E-2"/>
    <s v="TECH LEAD SHANGHAI COMPUTER CO"/>
    <s v="APPLE SOUTH ASIA(THAILAND) LTD"/>
    <x v="0"/>
    <m/>
    <m/>
    <m/>
    <m/>
    <m/>
    <m/>
    <m/>
    <m/>
    <m/>
    <m/>
    <m/>
    <m/>
    <m/>
    <m/>
    <n v="150.85714285714286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2"/>
    <n v="0.24299999999999999"/>
    <s v="HON HAI PRECISION INDUSTRY CO., LTD."/>
    <s v="APPLE SOUTH ASIA(THAILAND) LTD"/>
    <x v="0"/>
    <m/>
    <m/>
    <m/>
    <m/>
    <m/>
    <m/>
    <m/>
    <m/>
    <m/>
    <m/>
    <m/>
    <m/>
    <m/>
    <m/>
    <n v="150.85714285714286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0"/>
    <n v="0.105"/>
    <s v="TECH LEAD SHANGHAI COMPUTER CO"/>
    <s v="APPLE SOUTH ASIA(THAILAND) LTD"/>
    <x v="0"/>
    <m/>
    <m/>
    <m/>
    <m/>
    <m/>
    <m/>
    <m/>
    <m/>
    <m/>
    <m/>
    <m/>
    <m/>
    <m/>
    <m/>
    <n v="150.85714285714286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40"/>
    <n v="0.32700000000000001"/>
    <s v="TECH LEAD SHANGHAI COMPUTER CO"/>
    <s v="APPLE SOUTH ASIA(THAILAND) LTD"/>
    <x v="0"/>
    <m/>
    <m/>
    <m/>
    <m/>
    <m/>
    <m/>
    <m/>
    <m/>
    <m/>
    <m/>
    <m/>
    <m/>
    <m/>
    <m/>
    <n v="150.85714285714286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30"/>
    <n v="0.30099999999999999"/>
    <s v="TECH LEAD SHANGHAI COMPUTER CO"/>
    <s v="APPLE SOUTH ASIA(THAILAND) LTD"/>
    <x v="0"/>
    <m/>
    <m/>
    <m/>
    <m/>
    <m/>
    <m/>
    <m/>
    <m/>
    <m/>
    <m/>
    <m/>
    <m/>
    <m/>
    <m/>
    <n v="150.85714285714286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54"/>
    <n v="0.876"/>
    <s v="HONGFUJIN PRECISION ELEC CO LTD"/>
    <s v="APPLE SOUTH ASIA(THAILAND) LTD"/>
    <x v="0"/>
    <m/>
    <m/>
    <m/>
    <m/>
    <m/>
    <m/>
    <m/>
    <m/>
    <m/>
    <m/>
    <m/>
    <m/>
    <m/>
    <m/>
    <n v="150.85714285714286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1.5"/>
    <n v="0.29199999999999998"/>
    <s v="HONGFUJIN PRECISION ELEC CO LTD"/>
    <s v="APPLE SOUTH ASIA(THAILAND) LTD"/>
    <x v="0"/>
    <m/>
    <m/>
    <m/>
    <m/>
    <m/>
    <m/>
    <m/>
    <m/>
    <m/>
    <m/>
    <m/>
    <m/>
    <m/>
    <m/>
    <n v="150.85714285714286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3.2"/>
    <n v="0.03"/>
    <s v="SUMITOMO ELECTRIC INDUSTRIES LTD"/>
    <s v="SUMITOMO ELECTRIC HARDMETAL THAILAND LTD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7.9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10.9"/>
    <n v="0.16500000000000001"/>
    <s v="SUMITOMO ELECTRIC INDUSTRIES LTD"/>
    <s v="SUMITOMO ELECTRIC HARDMETAL MANUFACTURING(THAILAND)LTD.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2.5"/>
    <n v="0.03"/>
    <s v="SUMITOMO ELECTRIC INDUSTRIES LTD"/>
    <s v="SUMITOMO ELECTRIC HARDMETAL MANUFACTURING(THAILAND)LTD.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2"/>
    <n v="1.2E-2"/>
    <m/>
    <s v="SUMITOMO ELECTRIC HARDMETAL MANUFACTURING(THAILAND)LTD.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3"/>
    <n v="0.17199999999999999"/>
    <s v="CATERPILLAR SARL (SINGAPORE BRANCH)"/>
    <s v="CATERPILLAR (THAILAND) LIMITED"/>
    <x v="1"/>
    <m/>
    <m/>
    <m/>
    <m/>
    <m/>
    <m/>
    <m/>
    <m/>
    <m/>
    <m/>
    <m/>
    <m/>
    <m/>
    <m/>
    <n v="202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.8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24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47"/>
    <n v="0.85199999999999998"/>
    <s v="TECH LEAD SHANGHAI COMPUTER CO"/>
    <s v="APPLE SOUTH ASIA(THAILAND) LTD"/>
    <x v="0"/>
    <m/>
    <m/>
    <m/>
    <m/>
    <m/>
    <m/>
    <m/>
    <m/>
    <m/>
    <m/>
    <m/>
    <m/>
    <m/>
    <m/>
    <n v="792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0.8"/>
    <n v="8.0000000000000002E-3"/>
    <s v="AGILENT TECHNOLOGIES SINGAPORE (INTL) PTE LTD"/>
    <s v="AGILENT TECHNOLOGIES (THAILAND) LTD"/>
    <x v="0"/>
    <m/>
    <m/>
    <m/>
    <m/>
    <m/>
    <m/>
    <m/>
    <m/>
    <m/>
    <m/>
    <m/>
    <m/>
    <m/>
    <m/>
    <n v="52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.1"/>
    <n v="2.3E-2"/>
    <s v="AGILENT TECHNOLOGIES SINGAPORE (INTL) PTE LTD"/>
    <s v="AGILENT TECHNOLOGIES (THAILAND) LTD"/>
    <x v="1"/>
    <m/>
    <m/>
    <m/>
    <m/>
    <m/>
    <m/>
    <m/>
    <m/>
    <m/>
    <m/>
    <m/>
    <m/>
    <m/>
    <m/>
    <n v="52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0.6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06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2.7"/>
    <n v="0.06"/>
    <s v="SUMITOMO ELECTRIC INDUSTRIES LTD"/>
    <s v="SUMITOMO ELECTRIC HARDMETAL THAILAND LTD"/>
    <x v="0"/>
    <m/>
    <m/>
    <m/>
    <m/>
    <m/>
    <m/>
    <m/>
    <m/>
    <m/>
    <m/>
    <m/>
    <m/>
    <m/>
    <m/>
    <n v="506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4.8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506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2"/>
    <n v="2E-3"/>
    <s v="AGILENT TECHNOLOGIES SINGAPORE (INTL) PTE LTD"/>
    <s v="AGILENT TECHNOLOGIES (THAILAND) LTD"/>
    <x v="0"/>
    <m/>
    <m/>
    <m/>
    <m/>
    <m/>
    <m/>
    <m/>
    <m/>
    <m/>
    <m/>
    <m/>
    <m/>
    <m/>
    <m/>
    <n v="39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4.66"/>
    <n v="0.44600000000000001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5.88"/>
    <n v="0.80500000000000005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8"/>
    <n v="0.20200000000000001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5.17"/>
    <n v="0.29199999999999998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48.33"/>
    <n v="0.80500000000000005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7.5"/>
    <n v="0.115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7"/>
    <n v="5.8000000000000003E-2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86.33"/>
    <n v="1.212"/>
    <s v="HONGFUJIN PRECISION ELEC CO LTD"/>
    <s v="APPLE SOUTH ASIA(THAILAND) LTD"/>
    <x v="0"/>
    <m/>
    <m/>
    <m/>
    <m/>
    <m/>
    <m/>
    <m/>
    <m/>
    <m/>
    <m/>
    <m/>
    <m/>
    <m/>
    <m/>
    <n v="1056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51"/>
    <n v="1.591"/>
    <s v="AGILENT TECHNOLOGIES SINGAPORE (INTL) PTE LTD"/>
    <s v="AGILENT TECHNOLOGIES (THAILAND) LTD"/>
    <x v="1"/>
    <m/>
    <m/>
    <m/>
    <m/>
    <m/>
    <m/>
    <m/>
    <m/>
    <m/>
    <m/>
    <m/>
    <m/>
    <m/>
    <m/>
    <n v="6424"/>
    <m/>
    <m/>
    <m/>
    <s v="E"/>
    <x v="4"/>
    <s v="AGILENT"/>
  </r>
  <r>
    <m/>
    <m/>
    <m/>
    <m/>
    <m/>
    <m/>
    <m/>
    <m/>
    <m/>
    <m/>
    <m/>
    <m/>
    <m/>
    <m/>
    <m/>
    <m/>
    <m/>
    <m/>
    <m/>
    <m/>
    <m/>
    <n v="14"/>
    <n v="0.252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56"/>
    <n v="0.439"/>
    <s v="TECH LEAD SHANGHAI COMPUTER CO"/>
    <s v="APPLE SOUTH ASIA(THAILAND) LTD"/>
    <x v="0"/>
    <m/>
    <m/>
    <m/>
    <m/>
    <m/>
    <m/>
    <m/>
    <m/>
    <m/>
    <m/>
    <m/>
    <m/>
    <m/>
    <m/>
    <n v="140.80000000000001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4.67"/>
    <n v="0.44600000000000001"/>
    <s v="HONGFUJIN PRECISION ELEC CO LTD"/>
    <s v="APPLE SOUTH ASIA(THAILAND) LTD"/>
    <x v="0"/>
    <m/>
    <m/>
    <m/>
    <m/>
    <m/>
    <m/>
    <m/>
    <m/>
    <m/>
    <m/>
    <m/>
    <m/>
    <m/>
    <m/>
    <n v="140.80000000000001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48.33"/>
    <n v="0.80500000000000005"/>
    <s v="HONGFUJIN PRECISION ELEC CO LTD"/>
    <s v="APPLE SOUTH ASIA(THAILAND) LTD"/>
    <x v="0"/>
    <m/>
    <m/>
    <m/>
    <m/>
    <m/>
    <m/>
    <m/>
    <m/>
    <m/>
    <m/>
    <m/>
    <m/>
    <m/>
    <m/>
    <n v="140.80000000000001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1.67"/>
    <n v="0.29199999999999998"/>
    <s v="HONGFUJIN PRECISION ELEC CO LTD"/>
    <s v="APPLE SOUTH ASIA(THAILAND) LTD"/>
    <x v="0"/>
    <m/>
    <m/>
    <m/>
    <m/>
    <m/>
    <m/>
    <m/>
    <m/>
    <m/>
    <m/>
    <m/>
    <m/>
    <m/>
    <m/>
    <n v="140.80000000000001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6.5"/>
    <n v="0.29199999999999998"/>
    <s v="HONGFUJIN PRECISION ELEC CO LTD"/>
    <s v="APPLE SOUTH ASIA(THAILAND) LTD"/>
    <x v="0"/>
    <m/>
    <m/>
    <m/>
    <m/>
    <m/>
    <m/>
    <m/>
    <m/>
    <m/>
    <m/>
    <m/>
    <m/>
    <m/>
    <m/>
    <n v="140.80000000000001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.100000000000000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9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8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9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9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9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9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5"/>
    <n v="1E-3"/>
    <m/>
    <s v="AGILENT TECHNOLOGIES (THAILAND) LTD"/>
    <x v="1"/>
    <m/>
    <m/>
    <m/>
    <m/>
    <m/>
    <m/>
    <m/>
    <m/>
    <m/>
    <m/>
    <m/>
    <m/>
    <m/>
    <m/>
    <n v="195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.5"/>
    <n v="1E-3"/>
    <m/>
    <s v="AGILENT TECHNOLOGIES (THAILAND) LTD"/>
    <x v="1"/>
    <m/>
    <m/>
    <m/>
    <m/>
    <m/>
    <m/>
    <m/>
    <m/>
    <m/>
    <m/>
    <m/>
    <m/>
    <m/>
    <m/>
    <n v="195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.5"/>
    <n v="1E-3"/>
    <m/>
    <s v="AGILENT TECHNOLOGIES (THAILAND) LTD"/>
    <x v="0"/>
    <m/>
    <m/>
    <m/>
    <m/>
    <m/>
    <m/>
    <m/>
    <m/>
    <m/>
    <m/>
    <m/>
    <m/>
    <m/>
    <m/>
    <n v="195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0.8"/>
    <n v="1.0999999999999999E-2"/>
    <s v="CATERPILLAR SARL (SINGAPORE BRANCH)"/>
    <s v="CATERPILLAR (THAILAND) LTD-MTP"/>
    <x v="1"/>
    <m/>
    <m/>
    <m/>
    <m/>
    <m/>
    <m/>
    <m/>
    <m/>
    <m/>
    <m/>
    <m/>
    <m/>
    <m/>
    <m/>
    <n v="202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80"/>
    <n v="1.36"/>
    <s v="PRADA (THAILAND) CO.,LTD."/>
    <s v="PRADA RETAIL MALAYSIA SDN BHD"/>
    <x v="0"/>
    <m/>
    <m/>
    <m/>
    <m/>
    <m/>
    <m/>
    <m/>
    <m/>
    <m/>
    <m/>
    <m/>
    <m/>
    <m/>
    <m/>
    <n v="35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61.1"/>
    <n v="0.06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3340"/>
    <n v="3.15"/>
    <s v="CATERPILLAR (THAILAND) LIMITED"/>
    <s v="CATERPILLAR TRANSMISSION"/>
    <x v="2"/>
    <m/>
    <m/>
    <m/>
    <m/>
    <m/>
    <m/>
    <m/>
    <m/>
    <m/>
    <m/>
    <m/>
    <m/>
    <m/>
    <m/>
    <n v="2050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5.7"/>
    <n v="0.29199999999999998"/>
    <s v="PRADA KOREA LLC."/>
    <s v="PRADA (THAILAND) CO.,LTD."/>
    <x v="0"/>
    <m/>
    <m/>
    <m/>
    <m/>
    <m/>
    <m/>
    <m/>
    <m/>
    <m/>
    <m/>
    <m/>
    <m/>
    <m/>
    <m/>
    <n v="4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5.25"/>
    <n v="0.44600000000000001"/>
    <s v="HONGFUJIN PRECISION ELEC CO LTD"/>
    <s v="APPLE SOUTH ASIA(THAILAND) LTD"/>
    <x v="0"/>
    <m/>
    <m/>
    <m/>
    <m/>
    <m/>
    <m/>
    <m/>
    <m/>
    <m/>
    <m/>
    <m/>
    <m/>
    <m/>
    <m/>
    <n v="4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4.66"/>
    <n v="0.441"/>
    <s v="TECH LEAD SHANGHAI COMPUTER CO"/>
    <s v="APPLE SOUTH ASIA(THAILAND) LTD"/>
    <x v="0"/>
    <m/>
    <m/>
    <m/>
    <m/>
    <m/>
    <m/>
    <m/>
    <m/>
    <m/>
    <m/>
    <m/>
    <m/>
    <m/>
    <m/>
    <n v="4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4"/>
    <n v="0.216"/>
    <s v="HON HAI PRECISION INDUSTRY CO., LTD."/>
    <s v="APPLE SOUTH ASIA(THAILAND) LTD"/>
    <x v="0"/>
    <m/>
    <m/>
    <m/>
    <m/>
    <m/>
    <m/>
    <m/>
    <m/>
    <m/>
    <m/>
    <m/>
    <m/>
    <m/>
    <m/>
    <n v="4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4.5999999999999996"/>
    <n v="4.0000000000000001E-3"/>
    <s v="AGILENT TECHNOLOGIES SINGAPORE (INTL) PTE LTD"/>
    <s v="AGILENT TECHNOLOGIES (THAILAND) LTD"/>
    <x v="0"/>
    <m/>
    <m/>
    <m/>
    <m/>
    <m/>
    <m/>
    <m/>
    <m/>
    <m/>
    <m/>
    <m/>
    <m/>
    <m/>
    <m/>
    <n v="1496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1.100000000000000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9"/>
    <n v="8.9999999999999993E-3"/>
    <m/>
    <s v="SUMITOMO ELECTRIC HARDMETAL MANUFACTURING(THAILAND)LTD.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9"/>
    <n v="0.80500000000000005"/>
    <s v="HONGFUJIN PRECISION ELEC CO LTD"/>
    <s v="APPLE SOUTH ASIA(THAILAND) LTD"/>
    <x v="0"/>
    <m/>
    <m/>
    <m/>
    <m/>
    <m/>
    <m/>
    <m/>
    <m/>
    <m/>
    <m/>
    <m/>
    <m/>
    <m/>
    <m/>
    <n v="264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1.75"/>
    <n v="0.44600000000000001"/>
    <s v="HONGFUJIN PRECISION ELEC CO LTD"/>
    <s v="APPLE SOUTH ASIA(THAILAND) LTD"/>
    <x v="0"/>
    <m/>
    <m/>
    <m/>
    <m/>
    <m/>
    <m/>
    <m/>
    <m/>
    <m/>
    <m/>
    <m/>
    <m/>
    <m/>
    <m/>
    <n v="264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47"/>
    <n v="0.60599999999999998"/>
    <s v="TECH LEAD SHANGHAI COMPUTER CO"/>
    <s v="APPLE SOUTH ASIA(THAILAND) LTD"/>
    <x v="0"/>
    <m/>
    <m/>
    <m/>
    <m/>
    <m/>
    <m/>
    <m/>
    <m/>
    <m/>
    <m/>
    <m/>
    <m/>
    <m/>
    <m/>
    <n v="264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1"/>
    <n v="0.29199999999999998"/>
    <s v="HONGFUJIN PRECISION ELEC CO LTD"/>
    <s v="APPLE SOUTH ASIA(THAILAND) LTD"/>
    <x v="0"/>
    <m/>
    <m/>
    <m/>
    <m/>
    <m/>
    <m/>
    <m/>
    <m/>
    <m/>
    <m/>
    <m/>
    <m/>
    <m/>
    <m/>
    <n v="264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1.4"/>
    <n v="1.0999999999999999E-2"/>
    <s v="AGILENT TECHNOLOGIES SINGAPORE (INTL) PTE LTD"/>
    <s v="AGILENT TECHNOLOGIES (THAILAND) LTD"/>
    <x v="0"/>
    <m/>
    <m/>
    <m/>
    <m/>
    <m/>
    <m/>
    <m/>
    <m/>
    <m/>
    <m/>
    <m/>
    <m/>
    <m/>
    <m/>
    <n v="780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4"/>
    <n v="0.03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2"/>
    <n v="0.44600000000000001"/>
    <s v="HONGFUJIN PRECISION ELEC CO LTD"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9"/>
    <n v="0.80500000000000005"/>
    <s v="HONGFUJIN PRECISION ELEC CO LTD"/>
    <s v="APPLE SOUTH ASIA(THAILAND) LTD"/>
    <x v="0"/>
    <m/>
    <m/>
    <m/>
    <m/>
    <m/>
    <m/>
    <m/>
    <m/>
    <m/>
    <m/>
    <m/>
    <m/>
    <m/>
    <m/>
    <n v="425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37"/>
    <n v="0.54"/>
    <s v="HONGFUJIN PRECISION ELEC CO LTD"/>
    <s v="APPLE SOUTH ASIA(THAILAND) LTD"/>
    <x v="0"/>
    <m/>
    <m/>
    <m/>
    <m/>
    <m/>
    <m/>
    <m/>
    <m/>
    <m/>
    <m/>
    <m/>
    <m/>
    <m/>
    <m/>
    <n v="425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47"/>
    <n v="0.56499999999999995"/>
    <s v="TECH LEAD SHANGHAI COMPUTER CO"/>
    <s v="APPLE SOUTH ASIA(THAILAND) LTD"/>
    <x v="0"/>
    <m/>
    <m/>
    <m/>
    <m/>
    <m/>
    <m/>
    <m/>
    <m/>
    <m/>
    <m/>
    <m/>
    <m/>
    <m/>
    <m/>
    <n v="425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1.75"/>
    <n v="0.44600000000000001"/>
    <s v="HONGFUJIN PRECISION ELEC CO LTD"/>
    <s v="APPLE SOUTH ASIA(THAILAND) LTD"/>
    <x v="0"/>
    <m/>
    <m/>
    <m/>
    <m/>
    <m/>
    <m/>
    <m/>
    <m/>
    <m/>
    <m/>
    <m/>
    <m/>
    <m/>
    <m/>
    <n v="425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77.5"/>
    <n v="0.27200000000000002"/>
    <s v="ROCHI ENGINEERS PRIVATE LIMITED"/>
    <s v="CATERPILLAR (THAILAND) LIMITED"/>
    <x v="0"/>
    <m/>
    <m/>
    <m/>
    <m/>
    <m/>
    <m/>
    <m/>
    <m/>
    <m/>
    <m/>
    <m/>
    <m/>
    <m/>
    <m/>
    <n v="180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40"/>
    <n v="0.29799999999999999"/>
    <s v="CATERPILLAR INDUSTRIAS MEXICO,S DE RL DE CV"/>
    <s v="CATERPILLAR (THAILAND) LIMITED"/>
    <x v="0"/>
    <m/>
    <m/>
    <m/>
    <m/>
    <m/>
    <m/>
    <m/>
    <m/>
    <m/>
    <m/>
    <m/>
    <m/>
    <m/>
    <m/>
    <n v="180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.8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6.7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78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9"/>
    <n v="0.80500000000000005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47"/>
    <n v="0.56499999999999995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9"/>
    <n v="0.29199999999999998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37"/>
    <n v="0.54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1.75"/>
    <n v="0.44600000000000001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46"/>
    <n v="0.35599999999999998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600"/>
    <n v="2.403"/>
    <s v="CATERPILLAR (THAILAND) LIMITED"/>
    <s v="CATERPILLAR CHINA MACHI WJ"/>
    <x v="2"/>
    <m/>
    <m/>
    <m/>
    <m/>
    <m/>
    <m/>
    <m/>
    <m/>
    <m/>
    <m/>
    <m/>
    <m/>
    <m/>
    <m/>
    <n v="2050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.2999999999999998"/>
    <n v="2.9000000000000001E-2"/>
    <s v="AGILENT TECHNOLOGIES SINGAPORE (INTERNATIONAL) PTE LTD"/>
    <s v="AGILENT TECHNOLOGIES (THAILAND) LTD"/>
    <x v="0"/>
    <m/>
    <m/>
    <m/>
    <m/>
    <m/>
    <m/>
    <m/>
    <m/>
    <m/>
    <m/>
    <m/>
    <m/>
    <m/>
    <m/>
    <n v="6424"/>
    <m/>
    <m/>
    <m/>
    <s v="E"/>
    <x v="4"/>
    <s v="AGILENT"/>
  </r>
  <r>
    <m/>
    <m/>
    <m/>
    <m/>
    <m/>
    <m/>
    <m/>
    <m/>
    <m/>
    <m/>
    <m/>
    <m/>
    <m/>
    <m/>
    <m/>
    <m/>
    <m/>
    <m/>
    <m/>
    <m/>
    <m/>
    <n v="22"/>
    <n v="0.504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5.25"/>
    <n v="0.44600000000000001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5.4"/>
    <n v="0.03"/>
    <s v="SUMITOMO ELECTRIC INDUSTRIES LTD"/>
    <s v="SUMITOMO ELECTRIC HARDMETAL THAILAND LTD"/>
    <x v="0"/>
    <m/>
    <m/>
    <m/>
    <m/>
    <m/>
    <m/>
    <m/>
    <m/>
    <m/>
    <m/>
    <m/>
    <m/>
    <m/>
    <m/>
    <n v="1672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605.67999999999995"/>
    <n v="12.12"/>
    <s v="PRADA (THAILAND) CO.,LTD."/>
    <s v="PRADA FASHION COMMERCE SHANGHAI CO LTD"/>
    <x v="2"/>
    <m/>
    <m/>
    <m/>
    <m/>
    <m/>
    <m/>
    <m/>
    <m/>
    <m/>
    <m/>
    <m/>
    <m/>
    <m/>
    <m/>
    <n v="210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61"/>
    <n v="1.8109999999999999"/>
    <s v="FOUR DEVELOPMENT LIMITED"/>
    <s v="PRADA (THAILAND) CO.,LTD."/>
    <x v="0"/>
    <m/>
    <m/>
    <m/>
    <m/>
    <m/>
    <m/>
    <m/>
    <m/>
    <m/>
    <m/>
    <m/>
    <m/>
    <m/>
    <m/>
    <n v="70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4"/>
    <n v="0.23799999999999999"/>
    <s v="HEBEI JIGONG RUBBER HOSE CO"/>
    <s v="CATERPILLAR (THAILAND) LIMITED"/>
    <x v="0"/>
    <m/>
    <m/>
    <m/>
    <m/>
    <m/>
    <m/>
    <m/>
    <m/>
    <m/>
    <m/>
    <m/>
    <m/>
    <m/>
    <m/>
    <n v="101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83"/>
    <n v="8.3000000000000004E-2"/>
    <m/>
    <s v="CATERPILLAR (THAILAND) LIMITED"/>
    <x v="0"/>
    <m/>
    <m/>
    <m/>
    <m/>
    <m/>
    <m/>
    <m/>
    <m/>
    <m/>
    <m/>
    <m/>
    <m/>
    <m/>
    <m/>
    <n v="101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0"/>
    <n v="0.17599999999999999"/>
    <s v="LTI FLEXIBLE PRODUCTS"/>
    <s v="CATERPILLAR (THAILAND) LIMITED"/>
    <x v="0"/>
    <m/>
    <m/>
    <m/>
    <m/>
    <m/>
    <m/>
    <m/>
    <m/>
    <m/>
    <m/>
    <m/>
    <m/>
    <m/>
    <m/>
    <n v="180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30"/>
    <n v="0.107"/>
    <s v="SAND PROFILE GMBH"/>
    <s v="CATERPILLAR (THAILAND) LIMITED"/>
    <x v="0"/>
    <m/>
    <m/>
    <m/>
    <m/>
    <m/>
    <m/>
    <m/>
    <m/>
    <m/>
    <m/>
    <m/>
    <m/>
    <m/>
    <m/>
    <n v="180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9"/>
    <n v="0.80500000000000005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1.75"/>
    <n v="0.44600000000000001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573.66999999999996"/>
    <n v="1.38"/>
    <s v="HONGFUJIN PRECISION ELEC CO LTD"/>
    <s v="APPLE SOUTH ASIA(THAILAND) LTD"/>
    <x v="0"/>
    <m/>
    <m/>
    <m/>
    <m/>
    <m/>
    <m/>
    <m/>
    <m/>
    <m/>
    <m/>
    <m/>
    <m/>
    <m/>
    <m/>
    <n v="264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2"/>
    <n v="0.504"/>
    <s v="TECH LEAD SHANGHAI COMPUTER CO"/>
    <s v="APPLE SOUTH ASIA(THAILAND) LTD"/>
    <x v="0"/>
    <m/>
    <m/>
    <m/>
    <m/>
    <m/>
    <m/>
    <m/>
    <m/>
    <m/>
    <m/>
    <m/>
    <m/>
    <m/>
    <m/>
    <n v="264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4.67"/>
    <n v="0.20699999999999999"/>
    <s v="TECH LEAD SHANGHAI COMPUTER CO"/>
    <s v="APPLE SOUTH ASIA(THAILAND) LTD"/>
    <x v="0"/>
    <m/>
    <m/>
    <m/>
    <m/>
    <m/>
    <m/>
    <m/>
    <m/>
    <m/>
    <m/>
    <m/>
    <m/>
    <m/>
    <m/>
    <n v="264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9"/>
    <n v="0.29199999999999998"/>
    <s v="HONGFUJIN PRECISION ELEC CO LTD"/>
    <s v="APPLE SOUTH ASIA(THAILAND) LTD"/>
    <x v="0"/>
    <m/>
    <m/>
    <m/>
    <m/>
    <m/>
    <m/>
    <m/>
    <m/>
    <m/>
    <m/>
    <m/>
    <m/>
    <m/>
    <m/>
    <n v="264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5.25"/>
    <n v="0.44600000000000001"/>
    <s v="HONGFUJIN PRECISION ELEC CO LTD"/>
    <s v="APPLE SOUTH ASIA(THAILAND) LTD"/>
    <x v="0"/>
    <m/>
    <m/>
    <m/>
    <m/>
    <m/>
    <m/>
    <m/>
    <m/>
    <m/>
    <m/>
    <m/>
    <m/>
    <m/>
    <m/>
    <n v="264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99"/>
    <n v="0.91"/>
    <s v="TECH LEAD SHANGHAI COMPUTER CO"/>
    <s v="APPLE SOUTH ASIA(THAILAND) LTD"/>
    <x v="0"/>
    <m/>
    <m/>
    <m/>
    <m/>
    <m/>
    <m/>
    <m/>
    <m/>
    <m/>
    <m/>
    <m/>
    <m/>
    <m/>
    <m/>
    <n v="264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.7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5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2000000000000002"/>
    <n v="0.03"/>
    <s v="SUMITOMO ELECTRIC INDUSTRIES LTD"/>
    <s v="SUMITOMO ELECTRIC HARDMETAL THAILAND LTD"/>
    <x v="0"/>
    <m/>
    <m/>
    <m/>
    <m/>
    <m/>
    <m/>
    <m/>
    <m/>
    <m/>
    <m/>
    <m/>
    <m/>
    <m/>
    <m/>
    <n v="35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5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8"/>
    <n v="4.4999999999999998E-2"/>
    <s v="SUMITOMO ELECTRIC INDUSTRIES LTD"/>
    <s v="SUMITOMO ELECTRIC HARDMETAL MANUFACTURING(THAILAND)LTD."/>
    <x v="0"/>
    <m/>
    <m/>
    <m/>
    <m/>
    <m/>
    <m/>
    <m/>
    <m/>
    <m/>
    <m/>
    <m/>
    <m/>
    <m/>
    <m/>
    <n v="35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5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6"/>
    <n v="3.6"/>
    <s v="DHL GLOBAL FORWARDING (THAILAND) LIMITED"/>
    <s v="PRADA (THAILAND) CO.,LTD."/>
    <x v="1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.6"/>
    <n v="0.03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1"/>
    <n v="2E-3"/>
    <s v="AGILENT TECHNOLOGIES SINGAPORE (INTL) PTE LTD"/>
    <s v="AGILENT TECHNOLOGIES (THAILAND) LTD"/>
    <x v="0"/>
    <m/>
    <m/>
    <m/>
    <m/>
    <m/>
    <m/>
    <m/>
    <m/>
    <m/>
    <m/>
    <m/>
    <m/>
    <m/>
    <m/>
    <n v="312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6.2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.9"/>
    <n v="0.03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411.84"/>
    <n v="10.99"/>
    <s v="PRADA (THAILAND) CO.,LTD."/>
    <s v="PRADA JAPAN CO LTD"/>
    <x v="2"/>
    <m/>
    <m/>
    <m/>
    <m/>
    <m/>
    <m/>
    <m/>
    <m/>
    <m/>
    <m/>
    <m/>
    <m/>
    <m/>
    <m/>
    <n v="210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99"/>
    <n v="0.91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573.66"/>
    <n v="1.38"/>
    <s v="HONGFUJIN PRECISION ELEC CO LTD"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3.5"/>
    <n v="0.17499999999999999"/>
    <s v="PRADA TAIWAN LIMITED TAIWAN BRANCH (H.K.)"/>
    <s v="PRADA (THAILAND) CO.,LTD.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9"/>
    <n v="0.80500000000000005"/>
    <s v="HONGFUJIN PRECISION ELEC CO LTD"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8"/>
    <n v="0.29199999999999998"/>
    <s v="HONGFUJIN PRECISION ELEC CO LTD"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32.1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78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.7"/>
    <n v="0.03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4.5999999999999996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4.4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0.4"/>
    <n v="4.0000000000000001E-3"/>
    <s v="AGILENT TECHNOLOGIES SINGAPORE (INTL) PTE LTD"/>
    <s v="AGILENT TECHNOLOGIES (THAILAND) LTD"/>
    <x v="0"/>
    <m/>
    <m/>
    <m/>
    <m/>
    <m/>
    <m/>
    <m/>
    <m/>
    <m/>
    <m/>
    <m/>
    <m/>
    <m/>
    <m/>
    <n v="52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0.4"/>
    <n v="4.0000000000000001E-3"/>
    <s v="AGILENT TECHNOLOGIES SINGAPORE (INTL) PTE LTD"/>
    <s v="AGILENT TECHNOLOGIES (THAILAND) LTD"/>
    <x v="0"/>
    <m/>
    <m/>
    <m/>
    <m/>
    <m/>
    <m/>
    <m/>
    <m/>
    <m/>
    <m/>
    <m/>
    <m/>
    <m/>
    <m/>
    <n v="52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0.6"/>
    <n v="8.0000000000000002E-3"/>
    <s v="AGILENT TECHNOLOGIES SINGAPORE (INTL) PTE LTD"/>
    <s v="AGILENT TECHNOLOGIES (THAILAND) LTD"/>
    <x v="1"/>
    <m/>
    <m/>
    <m/>
    <m/>
    <m/>
    <m/>
    <m/>
    <m/>
    <m/>
    <m/>
    <m/>
    <m/>
    <m/>
    <m/>
    <n v="52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.88"/>
    <n v="1"/>
    <s v="MAXIM INTEGRATED PRODUCTS (THAILAND) CO LTD"/>
    <s v="MICROCHIP TECHNOLOGY (THAILAND) CO.,LTD."/>
    <x v="1"/>
    <m/>
    <m/>
    <m/>
    <m/>
    <m/>
    <m/>
    <m/>
    <m/>
    <m/>
    <m/>
    <m/>
    <m/>
    <m/>
    <m/>
    <n v="1556.228862941610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3.75"/>
    <n v="4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20"/>
    <n v="5"/>
    <s v="TRIO-TECH (BANGKOK) CO.,LT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037.4859086277404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8"/>
    <n v="4"/>
    <s v="MICROCHIP TECHNOLOGY (THAILAND) CO.,LTD."/>
    <s v="MAXIM INTEGRATED PRODUCTS (THAILAND) CO LTD"/>
    <x v="1"/>
    <m/>
    <m/>
    <m/>
    <m/>
    <m/>
    <m/>
    <m/>
    <m/>
    <m/>
    <m/>
    <m/>
    <m/>
    <m/>
    <m/>
    <n v="1556.228862941610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0"/>
    <n v="6"/>
    <s v="TRIO-TECH (BANGKOK) CO.,LT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2.66"/>
    <n v="3"/>
    <s v="MAXIM INTEGRATED PRODUCTS (THAILAND) CO LTD"/>
    <s v="TRIO-TECH (BANGKOK) CO.,LTD."/>
    <x v="1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4"/>
    <n v="0.13100000000000001"/>
    <s v="JIANGYIN CHANGDIAN ADVANCED PACKAGING CO LTD"/>
    <s v="MAXIM INTEGRATED PRODUCTS (THAILAND) CO LTD"/>
    <x v="0"/>
    <m/>
    <m/>
    <m/>
    <m/>
    <m/>
    <m/>
    <m/>
    <m/>
    <m/>
    <m/>
    <m/>
    <m/>
    <m/>
    <m/>
    <n v="259.371477156935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4"/>
    <n v="0.871"/>
    <s v="ADVANCED SEMICONDUCTOR ENGINEERING INC"/>
    <s v="MAXIM INTEGRATED PRODUCTS (THAILAND) CO LTD"/>
    <x v="0"/>
    <m/>
    <m/>
    <m/>
    <m/>
    <m/>
    <m/>
    <m/>
    <m/>
    <m/>
    <m/>
    <m/>
    <m/>
    <m/>
    <m/>
    <n v="259.371477156935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"/>
    <n v="9.0999999999999998E-2"/>
    <s v="KYEC CHU-NAN"/>
    <s v="MAXIM INTEGRATED PRODUCTS (THAILAND) CO LTD"/>
    <x v="0"/>
    <m/>
    <m/>
    <m/>
    <m/>
    <m/>
    <m/>
    <m/>
    <m/>
    <m/>
    <m/>
    <m/>
    <m/>
    <m/>
    <m/>
    <n v="259.371477156935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17"/>
    <n v="0.47499999999999998"/>
    <s v="ADVANCED SEMICONDUCTOR ENGINEERING INC"/>
    <s v="MAXIM INTEGRATED PRODUCTS (THAILAND) CO LTD"/>
    <x v="0"/>
    <m/>
    <m/>
    <m/>
    <m/>
    <m/>
    <m/>
    <m/>
    <m/>
    <m/>
    <m/>
    <m/>
    <m/>
    <m/>
    <m/>
    <n v="259.371477156935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7"/>
    <n v="0.23699999999999999"/>
    <s v="GREATEK ELECTRONICS INC"/>
    <s v="MAXIM INTEGRATED PRODUCTS (THAILAND) CO LTD"/>
    <x v="0"/>
    <m/>
    <m/>
    <m/>
    <m/>
    <m/>
    <m/>
    <m/>
    <m/>
    <m/>
    <m/>
    <m/>
    <m/>
    <m/>
    <m/>
    <n v="259.371477156935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"/>
    <n v="6.4000000000000001E-2"/>
    <s v="PRADA (THAILAND) CO.,LTD."/>
    <s v="PRADA AUSTRALIA PTY LTD"/>
    <x v="0"/>
    <m/>
    <m/>
    <m/>
    <m/>
    <m/>
    <m/>
    <m/>
    <m/>
    <m/>
    <m/>
    <m/>
    <m/>
    <m/>
    <m/>
    <n v="518.742954313870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71"/>
    <n v="0.748"/>
    <s v="JIANGSU CHANGJIANG ELECTRONICS TECHNOLOGY COMPANY"/>
    <s v="MAXIM INTEGRATED PRODUCTS (THAILAND)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9"/>
    <n v="0.24299999999999999"/>
    <s v="ADVANCED SEMICONDUCTOR ENGINEERING INC"/>
    <s v="MAXIM INTEGRATED PRODUCTS (THAILAND)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0"/>
    <n v="0.39"/>
    <s v="SAVEX SINGAPORE PTE LTD"/>
    <s v="MAXIM INTEGRATED PRODUCTS (THAILAND)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84"/>
    <n v="6.3319999999999999"/>
    <s v="ADVANCED SEMICONDUCTOR ENGINEERING INC"/>
    <s v="MAXIM INTEGRATED PRODUCTS (THAILAND) CO LTD"/>
    <x v="0"/>
    <m/>
    <m/>
    <m/>
    <m/>
    <m/>
    <m/>
    <m/>
    <m/>
    <m/>
    <m/>
    <m/>
    <m/>
    <m/>
    <m/>
    <n v="1902.057499150857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8.61"/>
    <n v="5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8"/>
    <n v="1.7999999999999999E-2"/>
    <m/>
    <s v="AGILENT TECHNOLOGIES (THAILAND) LTD"/>
    <x v="0"/>
    <m/>
    <m/>
    <m/>
    <m/>
    <m/>
    <m/>
    <m/>
    <m/>
    <m/>
    <m/>
    <m/>
    <m/>
    <m/>
    <m/>
    <n v="2161.4289763077927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38.65"/>
    <n v="3.7999999999999999E-2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8.5"/>
    <n v="6.8000000000000005E-2"/>
    <s v="MAXIM INTEGRATED PRODUCTS"/>
    <s v="ASE (CHUNG LI) INC.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.6"/>
    <n v="3.4000000000000002E-2"/>
    <s v="MAXIM INTEGRATED PRODUCTS"/>
    <s v="OUME ELECTRONICS CO., LTD.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1.6"/>
    <n v="0.03"/>
    <s v="SUMITOMO ELECTRIC INDUSTRIES LTD"/>
    <s v="SUMITOMO ELECTRIC HARDMETAL THAILAND LTD"/>
    <x v="0"/>
    <m/>
    <m/>
    <m/>
    <m/>
    <m/>
    <m/>
    <m/>
    <m/>
    <m/>
    <m/>
    <m/>
    <m/>
    <m/>
    <m/>
    <n v="345.8286362092468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72.9143181046234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72.9143181046234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45.8286362092468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6.9"/>
    <n v="0.03"/>
    <s v="SUMITOMO ELECTRIC INDUSTRIES LTD"/>
    <s v="SUMITOMO ELECTRIC HARDMETAL THAILAND LTD"/>
    <x v="0"/>
    <m/>
    <m/>
    <m/>
    <m/>
    <m/>
    <m/>
    <m/>
    <m/>
    <m/>
    <m/>
    <m/>
    <m/>
    <m/>
    <m/>
    <n v="1296.8573857846757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7"/>
    <n v="0.09"/>
    <s v="KYEC CHU-NAN"/>
    <s v="MAXIM INTEGRATED PRODUCTS (THAILAND) CO LTD"/>
    <x v="0"/>
    <m/>
    <m/>
    <m/>
    <m/>
    <m/>
    <m/>
    <m/>
    <m/>
    <m/>
    <m/>
    <m/>
    <m/>
    <m/>
    <m/>
    <n v="259.371477156935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0"/>
    <n v="0.221"/>
    <s v="GREATEK ELECTRONICS INC"/>
    <s v="MAXIM INTEGRATED PRODUCTS (THAILAND) CO LTD"/>
    <x v="0"/>
    <m/>
    <m/>
    <m/>
    <m/>
    <m/>
    <m/>
    <m/>
    <m/>
    <m/>
    <m/>
    <m/>
    <m/>
    <m/>
    <m/>
    <n v="259.371477156935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57"/>
    <n v="0.96199999999999997"/>
    <s v="ADVANCED SEMICONDUCTOR ENGINEERING INC"/>
    <s v="MAXIM INTEGRATED PRODUCTS (THAILAND) CO LTD"/>
    <x v="0"/>
    <m/>
    <m/>
    <m/>
    <m/>
    <m/>
    <m/>
    <m/>
    <m/>
    <m/>
    <m/>
    <m/>
    <m/>
    <m/>
    <m/>
    <n v="259.371477156935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6"/>
    <n v="0.63300000000000001"/>
    <s v="ADVANCED SEMICONDUCTOR ENGINEERING INC"/>
    <s v="MAXIM INTEGRATED PRODUCTS (THAILAND) CO LTD"/>
    <x v="0"/>
    <m/>
    <m/>
    <m/>
    <m/>
    <m/>
    <m/>
    <m/>
    <m/>
    <m/>
    <m/>
    <m/>
    <m/>
    <m/>
    <m/>
    <n v="259.371477156935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9"/>
    <n v="0.79600000000000004"/>
    <s v="ADVANCED SEMICONDUCTOR ENGINEERING INC"/>
    <s v="MAXIM INTEGRATED PRODUCTS (THAILAND) CO LTD"/>
    <x v="0"/>
    <m/>
    <m/>
    <m/>
    <m/>
    <m/>
    <m/>
    <m/>
    <m/>
    <m/>
    <m/>
    <m/>
    <m/>
    <m/>
    <m/>
    <n v="259.371477156935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.7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6.45715905231171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.9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6.45715905231171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6.45715905231171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7.2"/>
    <n v="0.03"/>
    <s v="SUMITOMO ELECTRIC INDUSTRIES LTD"/>
    <s v="SUMITOMO ELECTRIC HARDMETAL THAILAND LTD"/>
    <x v="0"/>
    <m/>
    <m/>
    <m/>
    <m/>
    <m/>
    <m/>
    <m/>
    <m/>
    <m/>
    <m/>
    <m/>
    <m/>
    <m/>
    <m/>
    <n v="49.404090887035267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9.404090887035267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24.2143464461689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24.2143464461689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4.5999999999999996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6.45715905231171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24.2143464461689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1.4"/>
    <n v="0.03"/>
    <s v="SUMITOMO ELECTRIC INDUSTRIES LTD"/>
    <s v="SUMITOMO ELECTRIC HARDMETAL THAILAND LTD"/>
    <x v="0"/>
    <m/>
    <m/>
    <m/>
    <m/>
    <m/>
    <m/>
    <m/>
    <m/>
    <m/>
    <m/>
    <m/>
    <m/>
    <m/>
    <m/>
    <n v="86.45715905231171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0.7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86.45715905231171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8.8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86.45715905231171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9.404090887035267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6.45715905231171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9.404090887035267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9.404090887035267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24.2143464461689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.2000000000000002"/>
    <n v="0.03"/>
    <s v="SUMITOMO ELECTRIC INDUSTRIES LTD"/>
    <s v="SUMITOMO ELECTRIC HARDMETAL THAILAND LTD"/>
    <x v="0"/>
    <m/>
    <m/>
    <m/>
    <m/>
    <m/>
    <m/>
    <m/>
    <m/>
    <m/>
    <m/>
    <m/>
    <m/>
    <m/>
    <m/>
    <n v="49.404090887035267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9.404090887035267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4"/>
    <n v="1"/>
    <s v="DHL GLOBAL FORWARDING (THAILAND) LIMITED"/>
    <s v="PRADA (THAILAND) CO.,LTD."/>
    <x v="1"/>
    <m/>
    <m/>
    <m/>
    <m/>
    <m/>
    <m/>
    <m/>
    <m/>
    <m/>
    <m/>
    <m/>
    <m/>
    <m/>
    <m/>
    <n v="1037.485908627740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1"/>
    <n v="2"/>
    <s v="MICROCHIP TECHNOLOGY (THAILAND) CO.,LTD."/>
    <s v="MAXIM INTEGRATED PRODUCTS (THAILAND) CO LTD"/>
    <x v="1"/>
    <m/>
    <m/>
    <m/>
    <m/>
    <m/>
    <m/>
    <m/>
    <m/>
    <m/>
    <m/>
    <m/>
    <m/>
    <m/>
    <m/>
    <n v="1556.228862941610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31"/>
    <n v="0.88500000000000001"/>
    <s v="ADVANCED SEMICONDUCTOR ENGINEERING INC"/>
    <s v="MAXIM INTEGRATED PRODUCTS (THAILAND) CO LTD"/>
    <x v="0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3.200000000000003"/>
    <n v="0.192"/>
    <s v="MAXIM INTEGRATED PRODUCTS"/>
    <s v="ASE (CHUNG LI) INC.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0"/>
    <n v="7"/>
    <s v="TRIO-TECH (BANGKOK) CO.,LT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8"/>
    <n v="0.65"/>
    <s v="PRADA (THAILAND) CO.,LTD."/>
    <s v="DHL GLOBAL FORWARDING (THAILAND) LIMITED"/>
    <x v="1"/>
    <m/>
    <m/>
    <m/>
    <m/>
    <m/>
    <m/>
    <m/>
    <m/>
    <m/>
    <m/>
    <m/>
    <m/>
    <m/>
    <m/>
    <n v="518.742954313870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4.8"/>
    <n v="1"/>
    <s v="MAXIM INTEGRATED PRODUCTS (THAILAND) CO LTD"/>
    <s v="TRIO-TECH (BANGKOK) CO.,LTD."/>
    <x v="1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MICROCHIP TECHNOLOGY (THAILAND) CO.,LTD."/>
    <s v="MAXIM INTEGRATED PRODUCTS (THAILAND) CO LTD"/>
    <x v="1"/>
    <m/>
    <m/>
    <m/>
    <m/>
    <m/>
    <m/>
    <m/>
    <m/>
    <m/>
    <m/>
    <m/>
    <m/>
    <m/>
    <m/>
    <n v="1556.228862941610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83"/>
    <n v="0.879"/>
    <s v="ADVANCED SEMICONDUCTOR ENGINEERING INC"/>
    <s v="MAXIM INTEGRATED PRODUCTS (THAILAND) CO LTD"/>
    <x v="0"/>
    <m/>
    <m/>
    <m/>
    <m/>
    <m/>
    <m/>
    <m/>
    <m/>
    <m/>
    <m/>
    <m/>
    <m/>
    <m/>
    <m/>
    <n v="475.5143747877143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2"/>
    <n v="1.0169999999999999"/>
    <s v="ADVANCED SEMICONDUCTOR ENGINEERING INC"/>
    <s v="MAXIM INTEGRATED PRODUCTS (THAILAND) CO LTD"/>
    <x v="0"/>
    <m/>
    <m/>
    <m/>
    <m/>
    <m/>
    <m/>
    <m/>
    <m/>
    <m/>
    <m/>
    <m/>
    <m/>
    <m/>
    <m/>
    <n v="475.5143747877143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0"/>
    <n v="1.1519999999999999"/>
    <s v="JABIL CIRCUIT SDN BHD"/>
    <s v="MAXIM INTEGRATED PRODUCTS (THAILAND) CO LTD"/>
    <x v="0"/>
    <m/>
    <m/>
    <m/>
    <m/>
    <m/>
    <m/>
    <m/>
    <m/>
    <m/>
    <m/>
    <m/>
    <m/>
    <m/>
    <m/>
    <n v="475.5143747877143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1"/>
    <n v="0.45600000000000002"/>
    <s v="GREATEK ELECTRONICS INC"/>
    <s v="MAXIM INTEGRATED PRODUCTS (THAILAND) CO LTD"/>
    <x v="0"/>
    <m/>
    <m/>
    <m/>
    <m/>
    <m/>
    <m/>
    <m/>
    <m/>
    <m/>
    <m/>
    <m/>
    <m/>
    <m/>
    <m/>
    <n v="475.5143747877143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0.6"/>
    <n v="8.9999999999999993E-3"/>
    <s v="AGILENT TECHNOLOGIES"/>
    <s v="AGILENT TECHNOLOGIES (THAILAND) LTD"/>
    <x v="0"/>
    <m/>
    <m/>
    <m/>
    <m/>
    <m/>
    <m/>
    <m/>
    <m/>
    <m/>
    <m/>
    <m/>
    <m/>
    <m/>
    <m/>
    <n v="345.82863620924684"/>
    <m/>
    <m/>
    <m/>
    <s v="A"/>
    <x v="6"/>
    <s v="AGILENT 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6.42"/>
    <n v="2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0"/>
    <n v="1.36"/>
    <s v="PRADA (THAILAND) CO.,LTD."/>
    <s v="PRADA RETAIL MALAYSIA SDN BHD"/>
    <x v="0"/>
    <m/>
    <m/>
    <m/>
    <m/>
    <m/>
    <m/>
    <m/>
    <m/>
    <m/>
    <m/>
    <m/>
    <m/>
    <m/>
    <m/>
    <n v="207.4971817255481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6"/>
    <n v="1.05"/>
    <s v="PRADA (THAILAND) CO.,LTD."/>
    <s v="DHL GLOBAL FORWARDING (THAILAND) LIMITED"/>
    <x v="1"/>
    <m/>
    <m/>
    <m/>
    <m/>
    <m/>
    <m/>
    <m/>
    <m/>
    <m/>
    <m/>
    <m/>
    <m/>
    <m/>
    <m/>
    <n v="207.4971817255481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7.4"/>
    <n v="0.10100000000000001"/>
    <s v="MAXIM INTEGRATED PRODUCTS (THAILAND) CO.,LTD"/>
    <s v="ADVANCED SEMICONDUCTOR ENGINEERING INC"/>
    <x v="0"/>
    <m/>
    <m/>
    <m/>
    <m/>
    <m/>
    <m/>
    <m/>
    <m/>
    <m/>
    <m/>
    <m/>
    <m/>
    <m/>
    <m/>
    <n v="129.68573857846755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7"/>
    <n v="0.16900000000000001"/>
    <s v="MAXIM INTEGRATED PRODUCTS (THAILAND) CO.,LTD"/>
    <s v="ADVANCED SEMICONDUCTOR ENGINEERING INC"/>
    <x v="0"/>
    <m/>
    <m/>
    <m/>
    <m/>
    <m/>
    <m/>
    <m/>
    <m/>
    <m/>
    <m/>
    <m/>
    <m/>
    <m/>
    <m/>
    <n v="129.68573857846755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.1"/>
    <n v="6.8000000000000005E-2"/>
    <s v="MAXIM INTEGRATED PRODUCTS (THAILAND) CO.,LTD"/>
    <s v="ADVANCED SEMICONDUCTOR ENGINEERING INC"/>
    <x v="0"/>
    <m/>
    <m/>
    <m/>
    <m/>
    <m/>
    <m/>
    <m/>
    <m/>
    <m/>
    <m/>
    <m/>
    <m/>
    <m/>
    <m/>
    <n v="129.68573857846755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7.2"/>
    <n v="0.10100000000000001"/>
    <s v="MAXIM INTEGRATED PRODUCTS (THAILAND) CO.,LTD"/>
    <s v="ADVANCED SEMICONDUCTOR ENGINEERING INC"/>
    <x v="0"/>
    <m/>
    <m/>
    <m/>
    <m/>
    <m/>
    <m/>
    <m/>
    <m/>
    <m/>
    <m/>
    <m/>
    <m/>
    <m/>
    <m/>
    <n v="129.68573857846755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90.83"/>
    <n v="0.09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2"/>
    <n v="1"/>
    <s v="DHL GLOBAL FORWARDING (THAILAND) LIMITED"/>
    <s v="PRADA (THAILAND) CO.,LTD."/>
    <x v="1"/>
    <m/>
    <m/>
    <m/>
    <m/>
    <m/>
    <m/>
    <m/>
    <m/>
    <m/>
    <m/>
    <m/>
    <m/>
    <m/>
    <m/>
    <n v="1037.485908627740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1.4"/>
    <n v="0.03"/>
    <s v="SUMITOMO ELECTRIC INDUSTRIES LTD"/>
    <s v="SUMITOMO ELECTRIC HARDMETAL THAILAND LTD"/>
    <x v="0"/>
    <m/>
    <m/>
    <m/>
    <m/>
    <m/>
    <m/>
    <m/>
    <m/>
    <m/>
    <m/>
    <m/>
    <m/>
    <m/>
    <m/>
    <n v="172.9143181046234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9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72.9143181046234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.1"/>
    <n v="0.03"/>
    <s v="SUMITOMO ELECTRIC INDUSTRIES LTD"/>
    <s v="SUMITOMO ELECTRIC HARDMETAL THAILAND LTD"/>
    <x v="0"/>
    <m/>
    <m/>
    <m/>
    <m/>
    <m/>
    <m/>
    <m/>
    <m/>
    <m/>
    <m/>
    <m/>
    <m/>
    <m/>
    <m/>
    <n v="1988.5146582031693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94.07"/>
    <n v="10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5"/>
    <n v="0.193"/>
    <s v="PRADA SINGAPORE PTE LTD"/>
    <s v="PRADA (THAILAND) CO.,LTD."/>
    <x v="0"/>
    <m/>
    <m/>
    <m/>
    <m/>
    <m/>
    <m/>
    <m/>
    <m/>
    <m/>
    <m/>
    <m/>
    <m/>
    <m/>
    <m/>
    <n v="518.742954313870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7"/>
    <n v="0.17100000000000001"/>
    <s v="PRADA SINGAPORE PTE LTD"/>
    <s v="PRADA (THAILAND) CO.,LTD."/>
    <x v="0"/>
    <m/>
    <m/>
    <m/>
    <m/>
    <m/>
    <m/>
    <m/>
    <m/>
    <m/>
    <m/>
    <m/>
    <m/>
    <m/>
    <m/>
    <n v="518.742954313870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50.3"/>
    <n v="7.4999999999999997E-2"/>
    <s v="SUMITOMO ELECTRIC INDUSTRIES LTD"/>
    <s v="SUMITOMO ELECTRIC HARDMETAL THAILAND LTD"/>
    <x v="0"/>
    <m/>
    <m/>
    <m/>
    <m/>
    <m/>
    <m/>
    <m/>
    <m/>
    <m/>
    <m/>
    <m/>
    <m/>
    <m/>
    <m/>
    <n v="345.82863620924684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00"/>
    <n v="0.51"/>
    <s v="AGILENT TECHNOLOGIES SINGAPORE (INTL) PTE LTD"/>
    <s v="AGILENT TECHNOLOGIES (THAILAND) LTD"/>
    <x v="1"/>
    <m/>
    <m/>
    <m/>
    <m/>
    <m/>
    <m/>
    <m/>
    <m/>
    <m/>
    <m/>
    <m/>
    <m/>
    <m/>
    <m/>
    <n v="778.11443147080536"/>
    <m/>
    <m/>
    <m/>
    <s v="A"/>
    <x v="6"/>
    <s v="AGILENT "/>
  </r>
  <r>
    <m/>
    <m/>
    <m/>
    <m/>
    <m/>
    <m/>
    <m/>
    <m/>
    <m/>
    <m/>
    <m/>
    <m/>
    <m/>
    <m/>
    <m/>
    <m/>
    <m/>
    <m/>
    <m/>
    <m/>
    <m/>
    <n v="3.5"/>
    <n v="0.19600000000000001"/>
    <s v="PRADA TAIWAN LIMITED TAIWAN BRANCH (H.K.)"/>
    <s v="PRADA (THAILAND) CO.,LTD."/>
    <x v="0"/>
    <m/>
    <m/>
    <m/>
    <m/>
    <m/>
    <m/>
    <m/>
    <m/>
    <m/>
    <m/>
    <m/>
    <m/>
    <m/>
    <m/>
    <n v="207.4971817255481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9"/>
    <n v="0.14099999999999999"/>
    <s v="PRADA AUSTRALIA PTY LTD"/>
    <s v="PRADA (THAILAND) CO.,LTD."/>
    <x v="0"/>
    <m/>
    <m/>
    <m/>
    <m/>
    <m/>
    <m/>
    <m/>
    <m/>
    <m/>
    <m/>
    <m/>
    <m/>
    <m/>
    <m/>
    <n v="207.4971817255481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5.7"/>
    <n v="0.29199999999999998"/>
    <s v="PRADA KOREA LLC."/>
    <s v="PRADA (THAILAND) CO.,LTD."/>
    <x v="0"/>
    <m/>
    <m/>
    <m/>
    <m/>
    <m/>
    <m/>
    <m/>
    <m/>
    <m/>
    <m/>
    <m/>
    <m/>
    <m/>
    <m/>
    <n v="207.4971817255481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5.7"/>
    <n v="0.29199999999999998"/>
    <s v="PRADA KOREA LLC."/>
    <s v="PRADA (THAILAND) CO.,LTD."/>
    <x v="0"/>
    <m/>
    <m/>
    <m/>
    <m/>
    <m/>
    <m/>
    <m/>
    <m/>
    <m/>
    <m/>
    <m/>
    <m/>
    <m/>
    <m/>
    <n v="207.4971817255481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"/>
    <n v="0.11899999999999999"/>
    <s v="PRADA AUSTRALIA PTY LTD"/>
    <s v="PRADA (THAILAND) CO.,LTD."/>
    <x v="0"/>
    <m/>
    <m/>
    <m/>
    <m/>
    <m/>
    <m/>
    <m/>
    <m/>
    <m/>
    <m/>
    <m/>
    <m/>
    <m/>
    <m/>
    <n v="207.4971817255481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0.09"/>
    <n v="2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7"/>
    <n v="0.33600000000000002"/>
    <s v="JIANGYIN CHANGDIAN ADVANCED PACKAGING CO LTD"/>
    <s v="MAXIM INTEGRATED PRODUCTS (THAILAND) CO LTD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67"/>
    <n v="0.52700000000000002"/>
    <s v="ADVANCED SEMICONDUCTOR ENGINEERING INC"/>
    <s v="MAXIM INTEGRATED PRODUCTS (THAILAND) CO LTD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2"/>
    <n v="2"/>
    <s v="MICROCHIP TECHNOLOGY (THAILAND) CO.,LTD."/>
    <s v="MAXIM INTEGRATED PRODUCTS (THAILAND) CO LTD"/>
    <x v="1"/>
    <m/>
    <m/>
    <m/>
    <m/>
    <m/>
    <m/>
    <m/>
    <m/>
    <m/>
    <m/>
    <m/>
    <m/>
    <m/>
    <m/>
    <n v="1556.228862941610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2.67"/>
    <n v="9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07"/>
    <n v="1.417"/>
    <s v="ADVANCED SEMICONDUCTOR ENGINEERING INC"/>
    <s v="MAXIM INTEGRATED PRODUCTS (THAILAND) CO LTD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0"/>
    <n v="0.42499999999999999"/>
    <s v="ADVANCED SEMICONDUCTOR ENGINEERING INC"/>
    <s v="MAXIM INTEGRATED PRODUCTS (THAILAND) CO LTD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0"/>
    <n v="8"/>
    <s v="TRIO-TECH (BANGKOK) CO.,LT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0"/>
    <n v="7"/>
    <s v="TRIO-TECH (BANGKOK) CO.,LT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3"/>
    <n v="0.22500000000000001"/>
    <s v="JIANGYIN CHANGDIAN ADVANCED PACKAGING CO LTD"/>
    <s v="MAXIM INTEGRATED PRODUCTS (THAILAND)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26"/>
    <n v="0.90500000000000003"/>
    <s v="ADVANCED SEMICONDUCTOR ENGINEERING INC"/>
    <s v="MAXIM INTEGRATED PRODUCTS (THAILAND)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64"/>
    <n v="1.4059999999999999"/>
    <s v="ADVANCED SEMICONDUCTOR ENGINEERING INC"/>
    <s v="MAXIM INTEGRATED PRODUCTS (THAILAND)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.43"/>
    <n v="1"/>
    <s v="MAXIM INTEGRATED PRODUCTS (THAILAND) CO LTD"/>
    <s v="MICROCHIP TECHNOLOGY (THAILAND) CO.,LTD."/>
    <x v="1"/>
    <m/>
    <m/>
    <m/>
    <m/>
    <m/>
    <m/>
    <m/>
    <m/>
    <m/>
    <m/>
    <m/>
    <m/>
    <m/>
    <m/>
    <n v="1556.228862941610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6"/>
    <n v="1.1339999999999999"/>
    <s v="ADVANCED SEMICONDUCTOR ENGINEERING INC"/>
    <s v="MAXIM INTEGRATED PRODUCTS (THAILAND) CO LTD"/>
    <x v="0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5.25"/>
    <n v="0.44600000000000001"/>
    <s v="HONGFUJIN PRECISION ELEC CO LTD"/>
    <s v="APPLE SOUTH ASIA(THAILAND) LTD"/>
    <x v="0"/>
    <m/>
    <m/>
    <m/>
    <m/>
    <m/>
    <m/>
    <m/>
    <m/>
    <m/>
    <m/>
    <m/>
    <m/>
    <m/>
    <m/>
    <n v="208.9516571883027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2"/>
    <n v="0.504"/>
    <s v="TECH LEAD SHANGHAI COMPUTER CO"/>
    <s v="APPLE SOUTH ASIA(THAILAND) LTD"/>
    <x v="0"/>
    <m/>
    <m/>
    <m/>
    <m/>
    <m/>
    <m/>
    <m/>
    <m/>
    <m/>
    <m/>
    <m/>
    <m/>
    <m/>
    <m/>
    <n v="208.9516571883027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4.67"/>
    <n v="0.441"/>
    <s v="TECH LEAD SHANGHAI COMPUTER CO"/>
    <s v="APPLE SOUTH ASIA(THAILAND) LTD"/>
    <x v="0"/>
    <m/>
    <m/>
    <m/>
    <m/>
    <m/>
    <m/>
    <m/>
    <m/>
    <m/>
    <m/>
    <m/>
    <m/>
    <m/>
    <m/>
    <n v="208.9516571883027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1"/>
    <n v="0.115"/>
    <s v="TECH LEAD SHANGHAI COMPUTER CO"/>
    <s v="APPLE SOUTH ASIA(THAILAND) LTD"/>
    <x v="0"/>
    <m/>
    <m/>
    <m/>
    <m/>
    <m/>
    <m/>
    <m/>
    <m/>
    <m/>
    <m/>
    <m/>
    <m/>
    <m/>
    <m/>
    <n v="208.9516571883027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"/>
    <n v="0.29199999999999998"/>
    <s v="HONGFUJIN PRECISION ELEC CO LTD"/>
    <s v="APPLE SOUTH ASIA(THAILAND) LTD"/>
    <x v="0"/>
    <m/>
    <m/>
    <m/>
    <m/>
    <m/>
    <m/>
    <m/>
    <m/>
    <m/>
    <m/>
    <m/>
    <m/>
    <m/>
    <m/>
    <n v="208.9516571883027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"/>
    <n v="0.216"/>
    <s v="HON HAI PRECISION INDUSTRY CO., LTD."/>
    <s v="APPLE SOUTH ASIA(THAILAND) LTD"/>
    <x v="0"/>
    <m/>
    <m/>
    <m/>
    <m/>
    <m/>
    <m/>
    <m/>
    <m/>
    <m/>
    <m/>
    <m/>
    <m/>
    <m/>
    <m/>
    <n v="208.9516571883027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9"/>
    <n v="0.46300000000000002"/>
    <s v="TECH LEAD SHANGHAI COMPUTER CO"/>
    <s v="APPLE SOUTH ASIA(THAILAND) LTD"/>
    <x v="0"/>
    <m/>
    <m/>
    <m/>
    <m/>
    <m/>
    <m/>
    <m/>
    <m/>
    <m/>
    <m/>
    <m/>
    <m/>
    <m/>
    <m/>
    <n v="208.9516571883027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573.66999999999996"/>
    <n v="1.38"/>
    <s v="HONGFUJIN PRECISION ELEC CO LTD"/>
    <s v="APPLE SOUTH ASIA(THAILAND) LTD"/>
    <x v="0"/>
    <m/>
    <m/>
    <m/>
    <m/>
    <m/>
    <m/>
    <m/>
    <m/>
    <m/>
    <m/>
    <m/>
    <m/>
    <m/>
    <m/>
    <n v="208.9516571883027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2"/>
    <n v="0.83699999999999997"/>
    <s v="ADVANCED SEMICONDUCTOR ENGINEERING INC"/>
    <s v="MAXIM INTEGRATED PRODUCTS (THAILAND) CO LTD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14"/>
    <n v="1.4239999999999999"/>
    <s v="ADVANCED SEMICONDUCTOR ENGINEERING INC"/>
    <s v="MAXIM INTEGRATED PRODUCTS (THAILAND) CO LTD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1.69"/>
    <n v="7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30"/>
    <n v="0.183"/>
    <s v="HEF DURFERRIT MECHANICAL ELEMENTS PRIVATE LIMITED"/>
    <s v="CATERPILLAR THAILAND LTD"/>
    <x v="0"/>
    <m/>
    <m/>
    <m/>
    <m/>
    <m/>
    <m/>
    <m/>
    <m/>
    <m/>
    <m/>
    <m/>
    <m/>
    <m/>
    <m/>
    <n v="90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67.5"/>
    <n v="0.29799999999999999"/>
    <s v="CATERPILLAR INDUSTRIAS MEXICO,S DE RL DE CV"/>
    <s v="CATERPILLAR (THAILAND) LIMITED"/>
    <x v="0"/>
    <m/>
    <m/>
    <m/>
    <m/>
    <m/>
    <m/>
    <m/>
    <m/>
    <m/>
    <m/>
    <m/>
    <m/>
    <m/>
    <m/>
    <n v="90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334"/>
    <n v="1.381"/>
    <m/>
    <s v="CATERPILLAR (THAILAND) LIMITED"/>
    <x v="0"/>
    <m/>
    <m/>
    <m/>
    <m/>
    <m/>
    <m/>
    <m/>
    <m/>
    <m/>
    <m/>
    <m/>
    <m/>
    <m/>
    <m/>
    <n v="90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01"/>
    <n v="0.39800000000000002"/>
    <s v="DCL INTERNATIONAL INC"/>
    <s v="CATERPILLAR (THAILAND) LIMITED"/>
    <x v="0"/>
    <m/>
    <m/>
    <m/>
    <m/>
    <m/>
    <m/>
    <m/>
    <m/>
    <m/>
    <m/>
    <m/>
    <m/>
    <m/>
    <m/>
    <n v="90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66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66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4.8"/>
    <n v="0.03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2.9"/>
    <n v="0.03"/>
    <s v="SUMITOMO ELECTRIC INDUSTRIES LTD"/>
    <s v="SUMITOMO ELECTRIC HARDMETAL THAILAND LTD"/>
    <x v="0"/>
    <m/>
    <m/>
    <m/>
    <m/>
    <m/>
    <m/>
    <m/>
    <m/>
    <m/>
    <m/>
    <m/>
    <m/>
    <m/>
    <m/>
    <n v="20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8.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2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208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89"/>
    <n v="0.60599999999999998"/>
    <s v="AGILENT TECHNOLOGIES SINGAPORE (INTL) PTE LTD"/>
    <s v="AGILENT TECHNOLOGIES (THAILAND) LTD"/>
    <x v="1"/>
    <m/>
    <m/>
    <m/>
    <m/>
    <m/>
    <m/>
    <m/>
    <m/>
    <m/>
    <m/>
    <m/>
    <m/>
    <m/>
    <m/>
    <n v="78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0.2"/>
    <n v="4.0000000000000001E-3"/>
    <s v="AGILENT TECHNOLOGIES SINGAPORE (INTL) PTE LTD"/>
    <s v="AGILENT TECHNOLOGIES (THAILAND) LTD"/>
    <x v="1"/>
    <m/>
    <m/>
    <m/>
    <m/>
    <m/>
    <m/>
    <m/>
    <m/>
    <m/>
    <m/>
    <m/>
    <m/>
    <m/>
    <m/>
    <n v="78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8.3"/>
    <n v="0.03"/>
    <s v="SUMITOMO ELECTRIC INDUSTRIES LTD"/>
    <s v="SUMITOMO ELECTRIC HARDMETAL MANUFACTURING(THAILAND)LTD.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4.9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2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6.100000000000001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01"/>
    <n v="0.745"/>
    <s v="AGILENT TECHNOLOGIES SINGAPORE (INTL) PTE LTD"/>
    <s v="AGILENT TECHNOLOGIES (THAILAND) LTD"/>
    <x v="1"/>
    <m/>
    <m/>
    <m/>
    <m/>
    <m/>
    <m/>
    <m/>
    <m/>
    <m/>
    <m/>
    <m/>
    <m/>
    <m/>
    <m/>
    <n v="1496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12"/>
    <n v="9.8000000000000004E-2"/>
    <s v="ICT JIASHAN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"/>
    <n v="0.44600000000000001"/>
    <s v="HONGFUJIN PRECISION ELEC CO LTD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"/>
    <n v="0.115"/>
    <s v="TECH LEAD SHANGHAI COMPUTER CO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7"/>
    <n v="0.20699999999999999"/>
    <s v="TECH LEAD SHANGHAI COMPUTER CO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.67"/>
    <n v="0.44600000000000001"/>
    <s v="HONGFUJIN PRECISION ELEC CO LTD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6"/>
    <n v="0.29199999999999998"/>
    <s v="HONGFUJIN PRECISION ELEC CO LTD"/>
    <s v="APPLE SOUTH ASIA(THAILAND) LTD"/>
    <x v="0"/>
    <m/>
    <m/>
    <m/>
    <m/>
    <m/>
    <m/>
    <m/>
    <m/>
    <m/>
    <m/>
    <m/>
    <m/>
    <m/>
    <m/>
    <n v="26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21"/>
    <n v="0.91"/>
    <s v="TECH LEAD SHANGHAI COMPUTER CO"/>
    <s v="APPLE SOUTH ASIA(THAILAND) LTD"/>
    <x v="0"/>
    <m/>
    <m/>
    <m/>
    <m/>
    <m/>
    <m/>
    <m/>
    <m/>
    <m/>
    <m/>
    <m/>
    <m/>
    <m/>
    <m/>
    <n v="26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2.5"/>
    <n v="0.29199999999999998"/>
    <s v="HONGFUJIN PRECISION ELEC CO LTD"/>
    <s v="APPLE SOUTH ASIA(THAILAND) LTD"/>
    <x v="0"/>
    <m/>
    <m/>
    <m/>
    <m/>
    <m/>
    <m/>
    <m/>
    <m/>
    <m/>
    <m/>
    <m/>
    <m/>
    <m/>
    <m/>
    <n v="26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"/>
    <n v="0.44600000000000001"/>
    <s v="HONGFUJIN PRECISION ELEC CO LTD"/>
    <s v="APPLE SOUTH ASIA(THAILAND) LTD"/>
    <x v="0"/>
    <m/>
    <m/>
    <m/>
    <m/>
    <m/>
    <m/>
    <m/>
    <m/>
    <m/>
    <m/>
    <m/>
    <m/>
    <m/>
    <m/>
    <n v="26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.66"/>
    <n v="0.44600000000000001"/>
    <s v="HONGFUJIN PRECISION ELEC CO LTD"/>
    <s v="APPLE SOUTH ASIA(THAILAND) LTD"/>
    <x v="0"/>
    <m/>
    <m/>
    <m/>
    <m/>
    <m/>
    <m/>
    <m/>
    <m/>
    <m/>
    <m/>
    <m/>
    <m/>
    <m/>
    <m/>
    <n v="26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.5"/>
    <n v="0.115"/>
    <s v="TECH LEAD SHANGHAI COMPUTER CO"/>
    <s v="APPLE SOUTH ASIA(THAILAND) LTD"/>
    <x v="0"/>
    <m/>
    <m/>
    <m/>
    <m/>
    <m/>
    <m/>
    <m/>
    <m/>
    <m/>
    <m/>
    <m/>
    <m/>
    <m/>
    <m/>
    <n v="26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21"/>
    <n v="0.91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"/>
    <n v="0.44600000000000001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31"/>
    <n v="0.64200000000000002"/>
    <s v="PROTEK (SHANGHAI) LTD"/>
    <s v="APPLE SOUTH ASIA(THAILAND) LTD"/>
    <x v="0"/>
    <m/>
    <m/>
    <m/>
    <m/>
    <m/>
    <m/>
    <m/>
    <m/>
    <m/>
    <m/>
    <m/>
    <m/>
    <m/>
    <m/>
    <n v="150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42.6"/>
    <n v="0.41499999999999998"/>
    <s v="CATERPILLAR INC"/>
    <s v="CATERPILLAR THAILAND LTD"/>
    <x v="0"/>
    <m/>
    <m/>
    <m/>
    <m/>
    <m/>
    <m/>
    <m/>
    <m/>
    <m/>
    <m/>
    <m/>
    <m/>
    <m/>
    <m/>
    <n v="202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7.5"/>
    <n v="0.115"/>
    <s v="TECH LEAD SHANGHAI COMPUTER CO"/>
    <s v="APPLE SOUTH ASIA(THAILAND) LTD"/>
    <x v="0"/>
    <m/>
    <m/>
    <m/>
    <m/>
    <m/>
    <m/>
    <m/>
    <m/>
    <m/>
    <m/>
    <m/>
    <m/>
    <m/>
    <m/>
    <n v="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4.67"/>
    <n v="0.44600000000000001"/>
    <s v="HONGFUJIN PRECISION ELEC CO LTD"/>
    <s v="APPLE SOUTH ASIA(THAILAND) LTD"/>
    <x v="0"/>
    <m/>
    <m/>
    <m/>
    <m/>
    <m/>
    <m/>
    <m/>
    <m/>
    <m/>
    <m/>
    <m/>
    <m/>
    <m/>
    <m/>
    <n v="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37"/>
    <n v="0.441"/>
    <s v="TECH LEAD SHANGHAI COMPUTER CO"/>
    <s v="APPLE SOUTH ASIA(THAILAND) LTD"/>
    <x v="0"/>
    <m/>
    <m/>
    <m/>
    <m/>
    <m/>
    <m/>
    <m/>
    <m/>
    <m/>
    <m/>
    <m/>
    <m/>
    <m/>
    <m/>
    <n v="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21"/>
    <n v="0.91"/>
    <s v="TECH LEAD SHANGHAI COMPUTER CO"/>
    <s v="APPLE SOUTH ASIA(THAILAND) LTD"/>
    <x v="0"/>
    <m/>
    <m/>
    <m/>
    <m/>
    <m/>
    <m/>
    <m/>
    <m/>
    <m/>
    <m/>
    <m/>
    <m/>
    <m/>
    <m/>
    <n v="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2.5"/>
    <n v="0.29199999999999998"/>
    <s v="HONGFUJIN PRECISION ELEC CO LTD"/>
    <s v="APPLE SOUTH ASIA(THAILAND) LTD"/>
    <x v="0"/>
    <m/>
    <m/>
    <m/>
    <m/>
    <m/>
    <m/>
    <m/>
    <m/>
    <m/>
    <m/>
    <m/>
    <m/>
    <m/>
    <m/>
    <n v="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9"/>
    <n v="0.44600000000000001"/>
    <s v="HONGFUJIN PRECISION ELEC CO LTD"/>
    <s v="APPLE SOUTH ASIA(THAILAND) LTD"/>
    <x v="0"/>
    <m/>
    <m/>
    <m/>
    <m/>
    <m/>
    <m/>
    <m/>
    <m/>
    <m/>
    <m/>
    <m/>
    <m/>
    <m/>
    <m/>
    <n v="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85"/>
    <n v="1.9470000000000001"/>
    <s v="ZHEJIANG TIANCHENG CONTROLS CO LTD"/>
    <s v="CATERPILLAR RAYONG THAILAND TRACTOR"/>
    <x v="0"/>
    <m/>
    <m/>
    <m/>
    <m/>
    <m/>
    <m/>
    <m/>
    <m/>
    <m/>
    <m/>
    <m/>
    <m/>
    <m/>
    <m/>
    <n v="202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.7"/>
    <n v="0.03"/>
    <s v="SUMITOMO ELECTRIC INDUSTRIES LTD"/>
    <s v="SUMITOMO ELECTRIC HARDMETAL THAILAND LTD"/>
    <x v="0"/>
    <m/>
    <m/>
    <m/>
    <m/>
    <m/>
    <m/>
    <m/>
    <m/>
    <m/>
    <m/>
    <m/>
    <m/>
    <m/>
    <m/>
    <n v="266.66666666666669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7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6.66666666666669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6.66666666666669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4.01"/>
    <n v="0.1323"/>
    <m/>
    <s v="SUMITOMO ELECTRIC HARDMETAL THAILAND LTD"/>
    <x v="0"/>
    <m/>
    <m/>
    <m/>
    <m/>
    <m/>
    <m/>
    <m/>
    <m/>
    <m/>
    <m/>
    <m/>
    <m/>
    <m/>
    <m/>
    <n v="23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4.01"/>
    <n v="0.1323"/>
    <m/>
    <s v="SUMITOMO ELECTRIC HARDMETAL THAILAND LTD"/>
    <x v="0"/>
    <m/>
    <m/>
    <m/>
    <m/>
    <m/>
    <m/>
    <m/>
    <m/>
    <m/>
    <m/>
    <m/>
    <m/>
    <m/>
    <m/>
    <n v="23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4.01"/>
    <n v="0.1323"/>
    <m/>
    <s v="SUMITOMO ELECTRIC HARDMETAL THAILAND LTD"/>
    <x v="0"/>
    <m/>
    <m/>
    <m/>
    <m/>
    <m/>
    <m/>
    <m/>
    <m/>
    <m/>
    <m/>
    <m/>
    <m/>
    <m/>
    <m/>
    <n v="23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4.01"/>
    <n v="0.1323"/>
    <m/>
    <s v="SUMITOMO ELECTRIC HARDMETAL THAILAND LTD"/>
    <x v="0"/>
    <m/>
    <m/>
    <m/>
    <m/>
    <m/>
    <m/>
    <m/>
    <m/>
    <m/>
    <m/>
    <m/>
    <m/>
    <m/>
    <m/>
    <n v="23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4.01"/>
    <n v="0.1323"/>
    <m/>
    <s v="SUMITOMO ELECTRIC HARDMETAL THAILAND LTD"/>
    <x v="0"/>
    <m/>
    <m/>
    <m/>
    <m/>
    <m/>
    <m/>
    <m/>
    <m/>
    <m/>
    <m/>
    <m/>
    <m/>
    <m/>
    <m/>
    <n v="23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3.799999999999997"/>
    <n v="7.7784000000000006E-2"/>
    <m/>
    <s v="SUMITOMO ELECTRIC HARDMETAL THAILAND LTD"/>
    <x v="0"/>
    <m/>
    <m/>
    <m/>
    <m/>
    <m/>
    <m/>
    <m/>
    <m/>
    <m/>
    <m/>
    <m/>
    <m/>
    <m/>
    <m/>
    <n v="40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m/>
    <m/>
    <m/>
    <s v="SUMITOMO ELECTRIC HARDMETAL THAILAND LTD"/>
    <x v="0"/>
    <m/>
    <m/>
    <m/>
    <m/>
    <m/>
    <m/>
    <m/>
    <m/>
    <m/>
    <m/>
    <m/>
    <m/>
    <m/>
    <m/>
    <n v="1672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27"/>
    <n v="4.4999999999999998E-2"/>
    <s v="SUMITOMO ELECTRIC INDUSTRIES LTD"/>
    <s v="SUMITOMO ELECTRIC HARDMETAL MANUFACTURING(THAILAND)LTD."/>
    <x v="0"/>
    <m/>
    <m/>
    <m/>
    <m/>
    <m/>
    <m/>
    <m/>
    <m/>
    <m/>
    <m/>
    <m/>
    <m/>
    <m/>
    <m/>
    <n v="15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2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8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4.5"/>
    <n v="0.03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"/>
    <n v="0.1"/>
    <s v="DHL GLOBAL FORWARDING (THAILAND) LIMITED"/>
    <s v="PRADA (THAILAND) CO.,LTD."/>
    <x v="1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6"/>
    <n v="0.1"/>
    <s v="DHL GLOBAL FORWARDING (THAILAND) LIMITED"/>
    <s v="PRADA (THAILAND) CO.,LTD."/>
    <x v="1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0"/>
    <n v="0.01"/>
    <s v="PRADA (THAILAND) CO.,LTD."/>
    <s v="PRADA VIETNAM LIMITED"/>
    <x v="0"/>
    <m/>
    <m/>
    <m/>
    <m/>
    <m/>
    <m/>
    <m/>
    <m/>
    <m/>
    <m/>
    <m/>
    <m/>
    <m/>
    <m/>
    <n v="6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4"/>
    <n v="1.74"/>
    <s v="PRADA (THAILAND) CO.,LTD."/>
    <s v="DHL GLOBAL FORWARDING (THAILAND) LIMITED"/>
    <x v="1"/>
    <m/>
    <m/>
    <m/>
    <m/>
    <m/>
    <m/>
    <m/>
    <m/>
    <m/>
    <m/>
    <m/>
    <m/>
    <m/>
    <m/>
    <n v="75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10.34"/>
    <n v="0.19800000000000001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8"/>
    <n v="0.26200000000000001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07.33"/>
    <n v="0.54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8"/>
    <n v="5.8000000000000003E-2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39.33"/>
    <n v="0.80500000000000005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0.33"/>
    <n v="0.19800000000000001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7.5"/>
    <n v="0.115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5.5"/>
    <n v="0.115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1"/>
    <n v="0.26200000000000001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0"/>
    <n v="0.20699999999999999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51"/>
    <n v="0.46300000000000002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85"/>
    <n v="0.52900000000000003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1.5"/>
    <n v="0.14000000000000001"/>
    <s v="TECH LEAD SHANGHAI COMPUTER CO"/>
    <s v="APPLE SOUTH ASIA(THAILAND) LTD"/>
    <x v="0"/>
    <m/>
    <m/>
    <m/>
    <m/>
    <m/>
    <m/>
    <m/>
    <m/>
    <m/>
    <m/>
    <m/>
    <m/>
    <m/>
    <m/>
    <n v="3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5.5"/>
    <n v="0.19800000000000001"/>
    <s v="TECH LEAD SHANGHAI COMPUTER CO"/>
    <s v="APPLE SOUTH ASIA(THAILAND) LTD"/>
    <x v="0"/>
    <m/>
    <m/>
    <m/>
    <m/>
    <m/>
    <m/>
    <m/>
    <m/>
    <m/>
    <m/>
    <m/>
    <m/>
    <m/>
    <m/>
    <n v="3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07.34"/>
    <n v="1.212"/>
    <s v="HONGFUJIN PRECISION ELEC CO LTD"/>
    <s v="APPLE SOUTH ASIA(THAILAND) LTD"/>
    <x v="0"/>
    <m/>
    <m/>
    <m/>
    <m/>
    <m/>
    <m/>
    <m/>
    <m/>
    <m/>
    <m/>
    <m/>
    <m/>
    <m/>
    <m/>
    <n v="3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39.33"/>
    <n v="0.80500000000000005"/>
    <s v="HONGFUJIN PRECISION ELEC CO LTD"/>
    <s v="APPLE SOUTH ASIA(THAILAND) LTD"/>
    <x v="0"/>
    <m/>
    <m/>
    <m/>
    <m/>
    <m/>
    <m/>
    <m/>
    <m/>
    <m/>
    <m/>
    <m/>
    <m/>
    <m/>
    <m/>
    <n v="3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0.4"/>
    <n v="4.0000000000000001E-3"/>
    <s v="AGILENT TECHNOLOGIES SINGAPORE (INTL) PTE LTD"/>
    <s v="AGILENT TECHNOLOGIES (THAILAND) LTD"/>
    <x v="0"/>
    <m/>
    <m/>
    <m/>
    <m/>
    <m/>
    <m/>
    <m/>
    <m/>
    <m/>
    <m/>
    <m/>
    <m/>
    <m/>
    <m/>
    <n v="39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.4"/>
    <n v="2E-3"/>
    <s v="AGILENT TECHNOLOGIES SINGAPORE (INTL) PTE LTD"/>
    <s v="AGILENT TECHNOLOGIES (THAILAND) LTD"/>
    <x v="0"/>
    <m/>
    <m/>
    <m/>
    <m/>
    <m/>
    <m/>
    <m/>
    <m/>
    <m/>
    <m/>
    <m/>
    <m/>
    <m/>
    <m/>
    <n v="39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70.680000000000007"/>
    <n v="0.82943999999999996"/>
    <m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70.680000000000007"/>
    <n v="0.82943999999999996"/>
    <m/>
    <s v="APPLE SOUTH ASIA(THAILAND) LTD"/>
    <x v="0"/>
    <m/>
    <m/>
    <m/>
    <m/>
    <m/>
    <m/>
    <m/>
    <m/>
    <m/>
    <m/>
    <m/>
    <m/>
    <m/>
    <m/>
    <n v="4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70.680000000000007"/>
    <n v="0.82943999999999996"/>
    <m/>
    <s v="APPLE SOUTH ASIA(THAILAND) LTD"/>
    <x v="0"/>
    <m/>
    <m/>
    <m/>
    <m/>
    <m/>
    <m/>
    <m/>
    <m/>
    <m/>
    <m/>
    <m/>
    <m/>
    <m/>
    <m/>
    <n v="4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70.680000000000007"/>
    <n v="0.82943999999999996"/>
    <m/>
    <s v="APPLE SOUTH ASIA(THAILAND) LTD"/>
    <x v="0"/>
    <m/>
    <m/>
    <m/>
    <m/>
    <m/>
    <m/>
    <m/>
    <m/>
    <m/>
    <m/>
    <m/>
    <m/>
    <m/>
    <m/>
    <n v="4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6"/>
    <n v="0.115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8.5"/>
    <n v="0.26200000000000001"/>
    <s v="HONGFUJIN PRECISION ELEC CO LTD"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6"/>
    <n v="0.01"/>
    <s v="CATERPILLAR (THAILAND) LIMITED"/>
    <s v="PRINCE INDUSTRIES INC"/>
    <x v="2"/>
    <m/>
    <m/>
    <m/>
    <m/>
    <m/>
    <m/>
    <m/>
    <m/>
    <m/>
    <m/>
    <m/>
    <m/>
    <m/>
    <m/>
    <n v="202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98"/>
    <n v="0.3"/>
    <s v="CATERPILLAR THAILAND LTD"/>
    <s v="CATERPILLAR SARL SINGAPORE BRANCH"/>
    <x v="1"/>
    <m/>
    <m/>
    <m/>
    <m/>
    <m/>
    <m/>
    <m/>
    <m/>
    <m/>
    <m/>
    <m/>
    <m/>
    <m/>
    <m/>
    <n v="202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410.5"/>
    <n v="0.68"/>
    <s v="CATERPILLAR (THAILAND) LIMITED"/>
    <s v="CATERPILLAR BRASIL LTDA"/>
    <x v="0"/>
    <m/>
    <m/>
    <m/>
    <m/>
    <m/>
    <m/>
    <m/>
    <m/>
    <m/>
    <m/>
    <m/>
    <m/>
    <m/>
    <m/>
    <n v="202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8.6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.4000000000000004"/>
    <n v="8.4000000000000005E-2"/>
    <s v="PRADA MACAU CO LTD"/>
    <s v="PRADA (THAILAND) CO.,LTD.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6.6"/>
    <n v="2.4E-2"/>
    <s v="PRADA MACAU CO LTD"/>
    <s v="PRADA (THAILAND) CO.,LTD.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"/>
    <n v="0.03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3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8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.4000000000000004"/>
    <n v="0.29199999999999998"/>
    <s v="PRADA MACAU CO LTD"/>
    <s v="PRADA (THAILAND) CO.,LTD."/>
    <x v="0"/>
    <m/>
    <m/>
    <m/>
    <m/>
    <m/>
    <m/>
    <m/>
    <m/>
    <m/>
    <m/>
    <m/>
    <m/>
    <m/>
    <m/>
    <n v="132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2.7"/>
    <n v="0.1"/>
    <s v="PRADA ASIA PACIFIC LTD"/>
    <s v="PRADA (THAILAND) CO.,LTD."/>
    <x v="0"/>
    <m/>
    <m/>
    <m/>
    <m/>
    <m/>
    <m/>
    <m/>
    <m/>
    <m/>
    <m/>
    <m/>
    <m/>
    <m/>
    <m/>
    <n v="132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7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3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39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2"/>
    <n v="0.59"/>
    <s v="PRADA (THAILAND) CO.,LTD."/>
    <s v="DHL GLOBAL FORWARDING (THAILAND) LIMITED"/>
    <x v="1"/>
    <m/>
    <m/>
    <m/>
    <m/>
    <m/>
    <m/>
    <m/>
    <m/>
    <m/>
    <m/>
    <m/>
    <m/>
    <m/>
    <m/>
    <n v="75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113.8"/>
    <n v="0.15636800000000001"/>
    <m/>
    <s v="AGILENT TECHNOLOGIES (THAILAND) LTD"/>
    <x v="1"/>
    <m/>
    <m/>
    <m/>
    <m/>
    <m/>
    <m/>
    <m/>
    <m/>
    <m/>
    <m/>
    <m/>
    <m/>
    <m/>
    <m/>
    <n v="52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13.8"/>
    <n v="0.15636800000000001"/>
    <m/>
    <s v="AGILENT TECHNOLOGIES (THAILAND) LTD"/>
    <x v="1"/>
    <m/>
    <m/>
    <m/>
    <m/>
    <m/>
    <m/>
    <m/>
    <m/>
    <m/>
    <m/>
    <m/>
    <m/>
    <m/>
    <m/>
    <n v="52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.3"/>
    <n v="2.3E-2"/>
    <s v="AGILENT TECHNOLOGIES SINGAPORE (INTL) PTE LTD"/>
    <s v="AGILENT TECHNOLOGIES (THAILAND) LTD"/>
    <x v="1"/>
    <m/>
    <m/>
    <m/>
    <m/>
    <m/>
    <m/>
    <m/>
    <m/>
    <m/>
    <m/>
    <m/>
    <m/>
    <m/>
    <m/>
    <n v="780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250"/>
    <n v="0.25"/>
    <m/>
    <s v="CATERPILLAR (THAILAND) LIMITED"/>
    <x v="0"/>
    <m/>
    <m/>
    <m/>
    <m/>
    <m/>
    <m/>
    <m/>
    <m/>
    <m/>
    <m/>
    <m/>
    <m/>
    <m/>
    <m/>
    <n v="90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67"/>
    <n v="6.7000000000000004E-2"/>
    <m/>
    <s v="CATERPILLAR (THAILAND) LIMITED"/>
    <x v="0"/>
    <m/>
    <m/>
    <m/>
    <m/>
    <m/>
    <m/>
    <m/>
    <m/>
    <m/>
    <m/>
    <m/>
    <m/>
    <m/>
    <m/>
    <n v="90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47"/>
    <n v="0.16900000000000001"/>
    <s v="CATERPILLAR INC"/>
    <s v="CATERPILLAR (THAILAND) LIMITED"/>
    <x v="0"/>
    <m/>
    <m/>
    <m/>
    <m/>
    <m/>
    <m/>
    <m/>
    <m/>
    <m/>
    <m/>
    <m/>
    <m/>
    <m/>
    <m/>
    <n v="90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25.1"/>
    <n v="0.95699999999999996"/>
    <s v="SEARS MFG"/>
    <s v="CATERPILLAR (THAILAND) LIMITED"/>
    <x v="0"/>
    <m/>
    <m/>
    <m/>
    <m/>
    <m/>
    <m/>
    <m/>
    <m/>
    <m/>
    <m/>
    <m/>
    <m/>
    <m/>
    <m/>
    <n v="90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5.25"/>
    <n v="0.29199999999999998"/>
    <s v="HONGFUJIN PRECISION ELEC CO LTD"/>
    <s v="APPLE SOUTH ASIA(THAILAND) LTD"/>
    <x v="0"/>
    <m/>
    <m/>
    <m/>
    <m/>
    <m/>
    <m/>
    <m/>
    <m/>
    <m/>
    <m/>
    <m/>
    <m/>
    <m/>
    <m/>
    <n v="78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5.25"/>
    <n v="0.29199999999999998"/>
    <s v="HONGFUJIN PRECISION ELEC CO LTD"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.5"/>
    <n v="1.2999999999999999E-2"/>
    <s v="CATERPILLAR (THAILAND) LIMITED"/>
    <s v="CATERPILLAR INDIA PRIVATE LTD"/>
    <x v="0"/>
    <m/>
    <m/>
    <m/>
    <m/>
    <m/>
    <m/>
    <m/>
    <m/>
    <m/>
    <m/>
    <m/>
    <m/>
    <m/>
    <m/>
    <n v="1025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20"/>
    <n v="0.13600000000000001"/>
    <s v="CATERPILLAR (THAILAND) LIMITED"/>
    <s v="CATERPILLAR INC."/>
    <x v="0"/>
    <m/>
    <m/>
    <m/>
    <m/>
    <m/>
    <m/>
    <m/>
    <m/>
    <m/>
    <m/>
    <m/>
    <m/>
    <m/>
    <m/>
    <n v="1025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559"/>
    <n v="6.9960000000000004"/>
    <s v="HON HAI PRECISION INDUSTRY CO., LTD."/>
    <s v="APPLE SOUTH ASIA(THAILAND) LTD"/>
    <x v="0"/>
    <m/>
    <m/>
    <m/>
    <m/>
    <m/>
    <m/>
    <m/>
    <m/>
    <m/>
    <m/>
    <m/>
    <m/>
    <m/>
    <m/>
    <n v="968"/>
    <m/>
    <m/>
    <m/>
    <s v="B"/>
    <x v="0"/>
    <s v="APPLE "/>
  </r>
  <r>
    <m/>
    <m/>
    <m/>
    <m/>
    <m/>
    <m/>
    <m/>
    <m/>
    <m/>
    <m/>
    <m/>
    <m/>
    <m/>
    <m/>
    <m/>
    <m/>
    <m/>
    <m/>
    <m/>
    <m/>
    <m/>
    <n v="173"/>
    <n v="1.0680000000000001"/>
    <s v="HON HAI PRECISION INDUSTRY CO., LTD."/>
    <s v="APPLE SOUTH ASIA(THAILAND) LTD"/>
    <x v="0"/>
    <m/>
    <m/>
    <m/>
    <m/>
    <m/>
    <m/>
    <m/>
    <m/>
    <m/>
    <m/>
    <m/>
    <m/>
    <m/>
    <m/>
    <n v="968"/>
    <m/>
    <m/>
    <m/>
    <s v="B"/>
    <x v="0"/>
    <s v="APPLE "/>
  </r>
  <r>
    <m/>
    <m/>
    <m/>
    <m/>
    <m/>
    <m/>
    <m/>
    <m/>
    <m/>
    <m/>
    <m/>
    <m/>
    <m/>
    <m/>
    <m/>
    <m/>
    <m/>
    <m/>
    <m/>
    <m/>
    <m/>
    <n v="10"/>
    <n v="0.128"/>
    <s v="PRADA (THAILAND) CO.,LTD."/>
    <s v="PRADA SINGAPORE PTE LTD"/>
    <x v="0"/>
    <m/>
    <m/>
    <m/>
    <m/>
    <m/>
    <m/>
    <m/>
    <m/>
    <m/>
    <m/>
    <m/>
    <m/>
    <m/>
    <m/>
    <n v="3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0"/>
    <n v="0.128"/>
    <s v="PRADA (THAILAND) CO.,LTD."/>
    <s v="PRADA SINGAPORE PTE LTD"/>
    <x v="0"/>
    <m/>
    <m/>
    <m/>
    <m/>
    <m/>
    <m/>
    <m/>
    <m/>
    <m/>
    <m/>
    <m/>
    <m/>
    <m/>
    <m/>
    <n v="3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6.3"/>
    <n v="0.40899999999999997"/>
    <s v="FOUR DEVELOPMENT LIMITED"/>
    <s v="PRADA (THAILAND) CO.,LTD.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6.6"/>
    <n v="2.3E-2"/>
    <s v="AGILENT TECHNOLOGIES SINGAPORE (INTL) PTE LTD"/>
    <s v="AGILENT TECHNOLOGIES (THAILAND) LTD"/>
    <x v="1"/>
    <m/>
    <m/>
    <m/>
    <m/>
    <m/>
    <m/>
    <m/>
    <m/>
    <m/>
    <m/>
    <m/>
    <m/>
    <m/>
    <m/>
    <n v="78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6.3"/>
    <n v="0.40899999999999997"/>
    <s v="FOUR DEVELOPMENT LIMITED"/>
    <s v="PRADA (THAILAND) CO.,LTD."/>
    <x v="0"/>
    <m/>
    <m/>
    <m/>
    <m/>
    <m/>
    <m/>
    <m/>
    <m/>
    <m/>
    <m/>
    <m/>
    <m/>
    <m/>
    <m/>
    <n v="4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.1000000000000001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222.85714285714286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.9"/>
    <n v="2E-3"/>
    <s v="AGILENT TECHNOLOGIES SINGAPORE (INTL) PTE LTD"/>
    <s v="AGILENT TECHNOLOGIES (THAILAND) LTD"/>
    <x v="0"/>
    <m/>
    <m/>
    <m/>
    <m/>
    <m/>
    <m/>
    <m/>
    <m/>
    <m/>
    <m/>
    <m/>
    <m/>
    <m/>
    <m/>
    <n v="222.85714285714286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3"/>
    <n v="3.0000000000000001E-3"/>
    <s v="AGILENT TECHNOLOGIES SINGAPORE (INTL) PTE LTD"/>
    <s v="AGILENT TECHNOLOGIES (THAILAND) LTD"/>
    <x v="0"/>
    <m/>
    <m/>
    <m/>
    <m/>
    <m/>
    <m/>
    <m/>
    <m/>
    <m/>
    <m/>
    <m/>
    <m/>
    <m/>
    <m/>
    <n v="222.85714285714286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1.6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222.85714285714286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4.3"/>
    <n v="4.0000000000000001E-3"/>
    <s v="AGILENT TECHNOLOGIES SINGAPORE (INTL) PTE LTD"/>
    <s v="AGILENT TECHNOLOGIES (THAILAND) LTD"/>
    <x v="0"/>
    <m/>
    <m/>
    <m/>
    <m/>
    <m/>
    <m/>
    <m/>
    <m/>
    <m/>
    <m/>
    <m/>
    <m/>
    <m/>
    <m/>
    <n v="222.85714285714286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57"/>
    <n v="0.33200000000000002"/>
    <s v="AGILENT TECHNOLOGIES SINGAPORE (INTL) PTE LTD"/>
    <s v="AGILENT TECHNOLOGIES (THAILAND) LTD"/>
    <x v="1"/>
    <m/>
    <m/>
    <m/>
    <m/>
    <m/>
    <m/>
    <m/>
    <m/>
    <m/>
    <m/>
    <m/>
    <m/>
    <m/>
    <m/>
    <n v="222.85714285714286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59"/>
    <n v="0.56200000000000006"/>
    <s v="AGILENT TECHNOLOGIES SINGAPORE (INTL) PTE LTD"/>
    <s v="AGILENT TECHNOLOGIES (THAILAND) LTD"/>
    <x v="1"/>
    <m/>
    <m/>
    <m/>
    <m/>
    <m/>
    <m/>
    <m/>
    <m/>
    <m/>
    <m/>
    <m/>
    <m/>
    <m/>
    <m/>
    <n v="222.85714285714286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2"/>
    <n v="2E-3"/>
    <s v="AGILENT TECHNOLOGIES SINGAPORE (INTL) PTE LTD"/>
    <s v="AGILENT TECHNOLOGIES (THAILAND) LTD"/>
    <x v="0"/>
    <m/>
    <m/>
    <m/>
    <m/>
    <m/>
    <m/>
    <m/>
    <m/>
    <m/>
    <m/>
    <m/>
    <m/>
    <m/>
    <m/>
    <n v="78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.6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1560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16.3"/>
    <n v="0.40899999999999997"/>
    <s v="FOUR DEVELOPMENT LIMITED"/>
    <s v="PRADA (THAILAND) CO.,LTD."/>
    <x v="0"/>
    <m/>
    <m/>
    <m/>
    <m/>
    <m/>
    <m/>
    <m/>
    <m/>
    <m/>
    <m/>
    <m/>
    <m/>
    <m/>
    <m/>
    <n v="132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1.1000000000000001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78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000"/>
    <n v="3.903"/>
    <s v="PROTEK (SHANGHAI) LTD"/>
    <s v="APPLE SOUTH ASIA(THAILAND) LTD"/>
    <x v="0"/>
    <m/>
    <m/>
    <m/>
    <m/>
    <m/>
    <m/>
    <m/>
    <m/>
    <m/>
    <m/>
    <m/>
    <m/>
    <m/>
    <m/>
    <n v="1500"/>
    <m/>
    <m/>
    <m/>
    <s v="B"/>
    <x v="0"/>
    <s v="APPLE "/>
  </r>
  <r>
    <m/>
    <m/>
    <m/>
    <m/>
    <m/>
    <m/>
    <m/>
    <m/>
    <m/>
    <m/>
    <m/>
    <m/>
    <m/>
    <m/>
    <m/>
    <m/>
    <m/>
    <m/>
    <m/>
    <m/>
    <m/>
    <n v="200"/>
    <n v="0.88900000000000001"/>
    <s v="PROTEK (SHANGHAI) LTD"/>
    <s v="APPLE SOUTH ASIA(THAILAND) LTD"/>
    <x v="0"/>
    <m/>
    <m/>
    <m/>
    <m/>
    <m/>
    <m/>
    <m/>
    <m/>
    <m/>
    <m/>
    <m/>
    <m/>
    <m/>
    <m/>
    <n v="750"/>
    <m/>
    <m/>
    <m/>
    <s v="B"/>
    <x v="0"/>
    <s v="APPLE "/>
  </r>
  <r>
    <m/>
    <m/>
    <m/>
    <m/>
    <m/>
    <m/>
    <m/>
    <m/>
    <m/>
    <m/>
    <m/>
    <m/>
    <m/>
    <m/>
    <m/>
    <m/>
    <m/>
    <m/>
    <m/>
    <m/>
    <m/>
    <n v="78"/>
    <n v="0.39500000000000002"/>
    <s v="PROTEK (SHANGHAI) LTD"/>
    <s v="APPLE SOUTH ASIA(THAILAND) LTD"/>
    <x v="0"/>
    <m/>
    <m/>
    <m/>
    <m/>
    <m/>
    <m/>
    <m/>
    <m/>
    <m/>
    <m/>
    <m/>
    <m/>
    <m/>
    <m/>
    <n v="750"/>
    <m/>
    <m/>
    <m/>
    <s v="B"/>
    <x v="0"/>
    <s v="APPLE "/>
  </r>
  <r>
    <m/>
    <m/>
    <m/>
    <m/>
    <m/>
    <m/>
    <m/>
    <m/>
    <m/>
    <m/>
    <m/>
    <m/>
    <m/>
    <m/>
    <m/>
    <m/>
    <m/>
    <m/>
    <m/>
    <m/>
    <m/>
    <n v="1000"/>
    <n v="3.903"/>
    <s v="PROTEK (SHANGHAI) LTD"/>
    <s v="APPLE SOUTH ASIA(THAILAND) LTD"/>
    <x v="0"/>
    <m/>
    <m/>
    <m/>
    <m/>
    <m/>
    <m/>
    <m/>
    <m/>
    <m/>
    <m/>
    <m/>
    <m/>
    <m/>
    <m/>
    <n v="1500"/>
    <m/>
    <m/>
    <m/>
    <s v="B"/>
    <x v="0"/>
    <s v="APPLE "/>
  </r>
  <r>
    <m/>
    <m/>
    <m/>
    <m/>
    <m/>
    <m/>
    <m/>
    <m/>
    <m/>
    <m/>
    <m/>
    <m/>
    <m/>
    <m/>
    <m/>
    <m/>
    <m/>
    <m/>
    <m/>
    <m/>
    <m/>
    <n v="3.3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66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5.7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66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3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8.6"/>
    <n v="0.03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5"/>
    <n v="2.0249999999999999"/>
    <s v="PRADA SINGAPORE PTE LTD"/>
    <s v="PRADA (THAILAND) CO.,LTD.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93"/>
    <n v="1.7050000000000001"/>
    <s v="PRADA SINGAPORE PTE LTD"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"/>
    <n v="0.192"/>
    <s v="PRADA SINGAPORE PTE LTD"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57"/>
    <n v="1.653"/>
    <s v="PRADA SINGAPORE PTE LTD"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1"/>
    <n v="0.60199999999999998"/>
    <s v="PRADA SINGAPORE PTE LTD"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55"/>
    <n v="0.69299999999999995"/>
    <s v="PRADA SINGAPORE PTE LTD"/>
    <s v="PRADA (THAILAND) CO.,LTD."/>
    <x v="0"/>
    <m/>
    <m/>
    <m/>
    <m/>
    <m/>
    <m/>
    <m/>
    <m/>
    <m/>
    <m/>
    <m/>
    <m/>
    <m/>
    <m/>
    <n v="132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4.0999999999999996"/>
    <n v="0.03"/>
    <s v="SUMITOMO ELECTRIC INDUSTRIES LTD"/>
    <s v="SUMITOMO ELECTRIC HARDMETAL THAILAND LTD"/>
    <x v="0"/>
    <m/>
    <m/>
    <m/>
    <m/>
    <m/>
    <m/>
    <m/>
    <m/>
    <m/>
    <m/>
    <m/>
    <m/>
    <m/>
    <m/>
    <n v="222.8571428571428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4.8"/>
    <n v="0.03"/>
    <s v="SUMITOMO ELECTRIC INDUSTRIES LTD"/>
    <s v="SUMITOMO ELECTRIC HARDMETAL THAILAND LTD"/>
    <x v="0"/>
    <m/>
    <m/>
    <m/>
    <m/>
    <m/>
    <m/>
    <m/>
    <m/>
    <m/>
    <m/>
    <m/>
    <m/>
    <m/>
    <m/>
    <n v="222.8571428571428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22.8571428571428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8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22.8571428571428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2000000000000002"/>
    <n v="2E-3"/>
    <s v="AGILENT TECHNOLOGIES SINGAPORE (INTL) PTE LTD"/>
    <s v="AGILENT TECHNOLOGIES (THAILAND) LTD"/>
    <x v="0"/>
    <m/>
    <m/>
    <m/>
    <m/>
    <m/>
    <m/>
    <m/>
    <m/>
    <m/>
    <m/>
    <m/>
    <m/>
    <m/>
    <m/>
    <n v="222.85714285714286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0.4"/>
    <n v="4.0000000000000001E-3"/>
    <s v="AGILENT TECHNOLOGIES SINGAPORE (INTL) PTE LTD"/>
    <s v="AGILENT TECHNOLOGIES (THAILAND) LTD"/>
    <x v="0"/>
    <m/>
    <m/>
    <m/>
    <m/>
    <m/>
    <m/>
    <m/>
    <m/>
    <m/>
    <m/>
    <m/>
    <m/>
    <m/>
    <m/>
    <n v="222.85714285714286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0.4"/>
    <n v="4.0000000000000001E-3"/>
    <s v="AGILENT TECHNOLOGIES SINGAPORE (INTL) PTE LTD"/>
    <s v="AGILENT TECHNOLOGIES (THAILAND) LTD"/>
    <x v="0"/>
    <m/>
    <m/>
    <m/>
    <m/>
    <m/>
    <m/>
    <m/>
    <m/>
    <m/>
    <m/>
    <m/>
    <m/>
    <m/>
    <m/>
    <n v="222.85714285714286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"/>
    <n v="0.03"/>
    <s v="SUMITOMO ELECTRIC INDUSTRIES LTD"/>
    <s v="SUMITOMO ELECTRIC HARDMETAL THAILAND LTD"/>
    <x v="0"/>
    <m/>
    <m/>
    <m/>
    <m/>
    <m/>
    <m/>
    <m/>
    <m/>
    <m/>
    <m/>
    <m/>
    <m/>
    <m/>
    <m/>
    <n v="173.3333333333333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73.3333333333333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.4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73.3333333333333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5.8"/>
    <n v="0.03"/>
    <s v="SUMITOMO ELECTRIC INDUSTRIES LTD"/>
    <s v="SUMITOMO ELECTRIC HARDMETAL THAILAND LTD"/>
    <x v="0"/>
    <m/>
    <m/>
    <m/>
    <m/>
    <m/>
    <m/>
    <m/>
    <m/>
    <m/>
    <m/>
    <m/>
    <m/>
    <m/>
    <m/>
    <n v="173.3333333333333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73.3333333333333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.4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73.3333333333333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73.3333333333333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2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173.3333333333333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4.7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73.3333333333333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.9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4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8"/>
    <n v="0.26200000000000001"/>
    <s v="HONGFUJIN PRECISION ELEC CO LTD"/>
    <s v="APPLE SOUTH ASIA(THAILAND) LTD"/>
    <x v="0"/>
    <m/>
    <m/>
    <m/>
    <m/>
    <m/>
    <m/>
    <m/>
    <m/>
    <m/>
    <m/>
    <m/>
    <m/>
    <m/>
    <m/>
    <n v="3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3.33"/>
    <n v="0.29199999999999998"/>
    <s v="HONGFUJIN PRECISION ELEC CO LTD"/>
    <s v="APPLE SOUTH ASIA(THAILAND) LTD"/>
    <x v="0"/>
    <m/>
    <m/>
    <m/>
    <m/>
    <m/>
    <m/>
    <m/>
    <m/>
    <m/>
    <m/>
    <m/>
    <m/>
    <m/>
    <m/>
    <n v="3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4.66"/>
    <n v="0.54"/>
    <s v="HONGFUJIN PRECISION ELEC CO LTD"/>
    <s v="APPLE SOUTH ASIA(THAILAND) LTD"/>
    <x v="0"/>
    <m/>
    <m/>
    <m/>
    <m/>
    <m/>
    <m/>
    <m/>
    <m/>
    <m/>
    <m/>
    <m/>
    <m/>
    <m/>
    <m/>
    <n v="3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8"/>
    <n v="0.47299999999999998"/>
    <s v="HONGFUJIN PRECISION ELEC CO LTD"/>
    <s v="APPLE SOUTH ASIA(THAILAND) LTD"/>
    <x v="0"/>
    <m/>
    <m/>
    <m/>
    <m/>
    <m/>
    <m/>
    <m/>
    <m/>
    <m/>
    <m/>
    <m/>
    <m/>
    <m/>
    <m/>
    <n v="3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5.7"/>
    <n v="0.06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16"/>
    <n v="0.80800000000000005"/>
    <s v="AGILENT TECHNOLOGIES SINGAPORE (INTL) PTE LTD"/>
    <s v="AGILENT TECHNOLOGIES (THAILAND) LTD"/>
    <x v="1"/>
    <m/>
    <m/>
    <m/>
    <m/>
    <m/>
    <m/>
    <m/>
    <m/>
    <m/>
    <m/>
    <m/>
    <m/>
    <m/>
    <m/>
    <n v="1456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7"/>
    <n v="0.39600000000000002"/>
    <s v="HON HAI PRECISION INDUSTRY CO., LTD."/>
    <s v="APPLE SOUTH ASIA(THAILAND) LTD"/>
    <x v="0"/>
    <m/>
    <m/>
    <m/>
    <m/>
    <m/>
    <m/>
    <m/>
    <m/>
    <m/>
    <m/>
    <m/>
    <m/>
    <m/>
    <m/>
    <n v="660"/>
    <m/>
    <m/>
    <m/>
    <s v="B"/>
    <x v="0"/>
    <s v="APPLE "/>
  </r>
  <r>
    <m/>
    <m/>
    <m/>
    <m/>
    <m/>
    <m/>
    <m/>
    <m/>
    <m/>
    <m/>
    <m/>
    <m/>
    <m/>
    <m/>
    <m/>
    <m/>
    <m/>
    <m/>
    <m/>
    <m/>
    <m/>
    <n v="29"/>
    <n v="0.39600000000000002"/>
    <s v="HON HAI PRECISION INDUSTRY CO., LTD."/>
    <s v="APPLE SOUTH ASIA(THAILAND) LTD"/>
    <x v="0"/>
    <m/>
    <m/>
    <m/>
    <m/>
    <m/>
    <m/>
    <m/>
    <m/>
    <m/>
    <m/>
    <m/>
    <m/>
    <m/>
    <m/>
    <n v="660"/>
    <m/>
    <m/>
    <m/>
    <s v="B"/>
    <x v="0"/>
    <s v="APPLE "/>
  </r>
  <r>
    <m/>
    <m/>
    <m/>
    <m/>
    <m/>
    <m/>
    <m/>
    <m/>
    <m/>
    <m/>
    <m/>
    <m/>
    <m/>
    <m/>
    <m/>
    <m/>
    <m/>
    <m/>
    <m/>
    <m/>
    <m/>
    <n v="24.67"/>
    <n v="0.54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55.67"/>
    <n v="0.85199999999999998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44.33"/>
    <n v="0.90900000000000003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3.34"/>
    <n v="0.29199999999999998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8"/>
    <n v="0.47299999999999998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8"/>
    <n v="0.47299999999999998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8.5"/>
    <n v="0.29199999999999998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3.6"/>
    <n v="3.0000000000000001E-3"/>
    <m/>
    <s v="AGILENT TECHNOLOGIES (THAILAND) LTD"/>
    <x v="0"/>
    <m/>
    <m/>
    <m/>
    <m/>
    <m/>
    <m/>
    <m/>
    <m/>
    <m/>
    <m/>
    <m/>
    <m/>
    <m/>
    <m/>
    <n v="78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8"/>
    <n v="0.29199999999999998"/>
    <s v="HONGFUJIN PRECISION ELEC CO LTD"/>
    <s v="APPLE SOUTH ASIA(THAILAND) LTD"/>
    <x v="0"/>
    <m/>
    <m/>
    <m/>
    <m/>
    <m/>
    <m/>
    <m/>
    <m/>
    <m/>
    <m/>
    <m/>
    <m/>
    <m/>
    <m/>
    <n v="3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8"/>
    <n v="5.8000000000000003E-2"/>
    <s v="TECH LEAD SHANGHAI COMPUTER CO"/>
    <s v="APPLE SOUTH ASIA(THAILAND) LTD"/>
    <x v="0"/>
    <m/>
    <m/>
    <m/>
    <m/>
    <m/>
    <m/>
    <m/>
    <m/>
    <m/>
    <m/>
    <m/>
    <m/>
    <m/>
    <m/>
    <n v="3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9"/>
    <n v="0.252"/>
    <s v="COMPAL COMMUNICATIONS (NANJING) CO LTD"/>
    <s v="APPLE SOUTH ASIA(THAILAND) LTD"/>
    <x v="0"/>
    <m/>
    <m/>
    <m/>
    <m/>
    <m/>
    <m/>
    <m/>
    <m/>
    <m/>
    <m/>
    <m/>
    <m/>
    <m/>
    <m/>
    <n v="3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40.5"/>
    <n v="0.30099999999999999"/>
    <s v="TECH LEAD SHANGHAI COMPUTER CO"/>
    <s v="APPLE SOUTH ASIA(THAILAND) LTD"/>
    <x v="0"/>
    <m/>
    <m/>
    <m/>
    <m/>
    <m/>
    <m/>
    <m/>
    <m/>
    <m/>
    <m/>
    <m/>
    <m/>
    <m/>
    <m/>
    <n v="3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55.67"/>
    <n v="0.85199999999999998"/>
    <s v="TECH LEAD SHANGHAI COMPUTER CO"/>
    <s v="APPLE SOUTH ASIA(THAILAND) LTD"/>
    <x v="0"/>
    <m/>
    <m/>
    <m/>
    <m/>
    <m/>
    <m/>
    <m/>
    <m/>
    <m/>
    <m/>
    <m/>
    <m/>
    <m/>
    <m/>
    <n v="4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8"/>
    <n v="0.47299999999999998"/>
    <s v="HONGFUJIN PRECISION ELEC CO LTD"/>
    <s v="APPLE SOUTH ASIA(THAILAND) LTD"/>
    <x v="0"/>
    <m/>
    <m/>
    <m/>
    <m/>
    <m/>
    <m/>
    <m/>
    <m/>
    <m/>
    <m/>
    <m/>
    <m/>
    <m/>
    <m/>
    <n v="4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44.34"/>
    <n v="0.90800000000000003"/>
    <s v="TECH LEAD SHANGHAI COMPUTER CO"/>
    <s v="APPLE SOUTH ASIA(THAILAND) LTD"/>
    <x v="0"/>
    <m/>
    <m/>
    <m/>
    <m/>
    <m/>
    <m/>
    <m/>
    <m/>
    <m/>
    <m/>
    <m/>
    <m/>
    <m/>
    <m/>
    <n v="4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22"/>
    <n v="2.1999999999999999E-2"/>
    <m/>
    <s v="SUMITOMO ELECTRIC HARDMETAL MANUFACTURING(THAILAND)LTD."/>
    <x v="0"/>
    <m/>
    <m/>
    <m/>
    <m/>
    <m/>
    <m/>
    <m/>
    <m/>
    <m/>
    <m/>
    <m/>
    <m/>
    <m/>
    <m/>
    <n v="9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2"/>
    <n v="1.2E-2"/>
    <m/>
    <s v="SUMITOMO ELECTRIC HARDMETAL MANUFACTURING(THAILAND)LTD."/>
    <x v="0"/>
    <m/>
    <m/>
    <m/>
    <m/>
    <m/>
    <m/>
    <m/>
    <m/>
    <m/>
    <m/>
    <m/>
    <m/>
    <m/>
    <m/>
    <n v="9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9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4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9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9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7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9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7.1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9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5.1"/>
    <n v="0.06"/>
    <s v="SUMITOMO ELECTRIC INDUSTRIES LTD"/>
    <s v="SUMITOMO ELECTRIC HARDMETAL MANUFACTURING(THAILAND)LTD."/>
    <x v="0"/>
    <m/>
    <m/>
    <m/>
    <m/>
    <m/>
    <m/>
    <m/>
    <m/>
    <m/>
    <m/>
    <m/>
    <m/>
    <m/>
    <m/>
    <n v="9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9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61.4"/>
    <n v="0.105"/>
    <s v="SUMITOMO ELECTRIC INDUSTRIES LTD"/>
    <s v="SUMITOMO ELECTRIC HARDMETAL MANUFACTURING(THAILAND)LTD."/>
    <x v="0"/>
    <m/>
    <m/>
    <m/>
    <m/>
    <m/>
    <m/>
    <m/>
    <m/>
    <m/>
    <m/>
    <m/>
    <m/>
    <m/>
    <m/>
    <n v="9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6.3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9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02"/>
    <n v="1.8120000000000001"/>
    <s v="HON HAI PRECISION INDUSTRY CO., LTD."/>
    <s v="APPLE SOUTH ASIA(THAILAND) LTD"/>
    <x v="0"/>
    <m/>
    <m/>
    <m/>
    <m/>
    <m/>
    <m/>
    <m/>
    <m/>
    <m/>
    <m/>
    <m/>
    <m/>
    <m/>
    <m/>
    <n v="1320"/>
    <m/>
    <m/>
    <m/>
    <s v="B"/>
    <x v="0"/>
    <s v="APPLE "/>
  </r>
  <r>
    <m/>
    <m/>
    <m/>
    <m/>
    <m/>
    <m/>
    <m/>
    <m/>
    <m/>
    <m/>
    <m/>
    <m/>
    <m/>
    <m/>
    <m/>
    <m/>
    <m/>
    <m/>
    <m/>
    <m/>
    <m/>
    <n v="29"/>
    <n v="0.40799999999999997"/>
    <s v="HON HAI PRECISION INDUSTRY CO., LTD."/>
    <s v="APPLE SOUTH ASIA(THAILAND) LTD"/>
    <x v="0"/>
    <m/>
    <m/>
    <m/>
    <m/>
    <m/>
    <m/>
    <m/>
    <m/>
    <m/>
    <m/>
    <m/>
    <m/>
    <m/>
    <m/>
    <n v="660"/>
    <m/>
    <m/>
    <m/>
    <s v="B"/>
    <x v="0"/>
    <s v="APPLE "/>
  </r>
  <r>
    <m/>
    <m/>
    <m/>
    <m/>
    <m/>
    <m/>
    <m/>
    <m/>
    <m/>
    <m/>
    <m/>
    <m/>
    <m/>
    <m/>
    <m/>
    <m/>
    <m/>
    <m/>
    <m/>
    <m/>
    <m/>
    <n v="22"/>
    <n v="0.39600000000000002"/>
    <s v="HON HAI PRECISION INDUSTRY CO., LTD."/>
    <s v="APPLE SOUTH ASIA(THAILAND) LTD"/>
    <x v="0"/>
    <m/>
    <m/>
    <m/>
    <m/>
    <m/>
    <m/>
    <m/>
    <m/>
    <m/>
    <m/>
    <m/>
    <m/>
    <m/>
    <m/>
    <n v="660"/>
    <m/>
    <m/>
    <m/>
    <s v="B"/>
    <x v="0"/>
    <s v="APPLE "/>
  </r>
  <r>
    <m/>
    <m/>
    <m/>
    <m/>
    <m/>
    <m/>
    <m/>
    <m/>
    <m/>
    <m/>
    <m/>
    <m/>
    <m/>
    <m/>
    <m/>
    <m/>
    <m/>
    <m/>
    <m/>
    <m/>
    <m/>
    <n v="135"/>
    <n v="0.96399999999999997"/>
    <s v="AGILENT TECHNOLOGIES SINGAPORE (INTL) PTE LTD"/>
    <s v="AGILENT TECHNOLOGIES (THAILAND) LTD"/>
    <x v="1"/>
    <m/>
    <m/>
    <m/>
    <m/>
    <m/>
    <m/>
    <m/>
    <m/>
    <m/>
    <m/>
    <m/>
    <m/>
    <m/>
    <m/>
    <n v="1456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5.6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36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2.2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836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.100000000000000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14.4"/>
    <n v="1.212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33"/>
    <n v="1.1439999999999999"/>
    <s v="PEGAGLOBE (KUNSHAN) CO LTD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22.25"/>
    <n v="1.38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14.4"/>
    <n v="1.212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22.25"/>
    <n v="1.38"/>
    <s v="HONGFUJIN PRECISION ELEC CO LTD"/>
    <s v="APPLE SOUTH ASIA(THAILAND) LTD"/>
    <x v="0"/>
    <m/>
    <m/>
    <m/>
    <m/>
    <m/>
    <m/>
    <m/>
    <m/>
    <m/>
    <m/>
    <m/>
    <m/>
    <m/>
    <m/>
    <n v="352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14.4"/>
    <n v="0.54"/>
    <s v="HONGFUJIN PRECISION ELEC CO LTD"/>
    <s v="APPLE SOUTH ASIA(THAILAND) LTD"/>
    <x v="0"/>
    <m/>
    <m/>
    <m/>
    <m/>
    <m/>
    <m/>
    <m/>
    <m/>
    <m/>
    <m/>
    <m/>
    <m/>
    <m/>
    <m/>
    <n v="352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14.4"/>
    <n v="1.212"/>
    <s v="HONGFUJIN PRECISION ELEC CO LTD"/>
    <s v="APPLE SOUTH ASIA(THAILAND) LTD"/>
    <x v="0"/>
    <m/>
    <m/>
    <m/>
    <m/>
    <m/>
    <m/>
    <m/>
    <m/>
    <m/>
    <m/>
    <m/>
    <m/>
    <m/>
    <m/>
    <n v="12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6"/>
    <n v="0.54"/>
    <s v="PRADA RETAIL MALAYSIA SDN BHD"/>
    <s v="PRADA (THAILAND) CO.,LTD.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9"/>
    <n v="7.4999999999999997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9.4"/>
    <n v="7.6999999999999999E-2"/>
    <s v="SUMITOMO ELECTRIC INDUSTRIES LTD"/>
    <s v="SUMITOMO ELECTRIC HARDMETAL MANUFACTURING(THAILAND)LTD.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6.3"/>
    <n v="0.03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7.7"/>
    <n v="0.03"/>
    <s v="SUMITOMO ELECTRIC INDUSTRIES LTD"/>
    <s v="SUMITOMO ELECTRIC HARDMETAL THAILAND LTD"/>
    <x v="0"/>
    <m/>
    <m/>
    <m/>
    <m/>
    <m/>
    <m/>
    <m/>
    <m/>
    <m/>
    <m/>
    <m/>
    <m/>
    <m/>
    <m/>
    <n v="52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2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40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14.4"/>
    <n v="1.212"/>
    <s v="HONGFUJIN PRECISION ELEC CO LTD"/>
    <s v="APPLE SOUTH ASIA(THAILAND) LTD"/>
    <x v="0"/>
    <m/>
    <m/>
    <m/>
    <m/>
    <m/>
    <m/>
    <m/>
    <m/>
    <m/>
    <m/>
    <m/>
    <m/>
    <m/>
    <m/>
    <n v="85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33"/>
    <n v="1.1439999999999999"/>
    <s v="PEGAGLOBE (KUNSHAN) CO LTD"/>
    <s v="APPLE SOUTH ASIA(THAILAND) LTD"/>
    <x v="0"/>
    <m/>
    <m/>
    <m/>
    <m/>
    <m/>
    <m/>
    <m/>
    <m/>
    <m/>
    <m/>
    <m/>
    <m/>
    <m/>
    <m/>
    <n v="85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25"/>
    <n v="0.94599999999999995"/>
    <m/>
    <s v="Caterpillar (Thailand) Ltd"/>
    <x v="0"/>
    <m/>
    <m/>
    <m/>
    <m/>
    <m/>
    <m/>
    <m/>
    <m/>
    <m/>
    <m/>
    <m/>
    <m/>
    <m/>
    <m/>
    <n v="1202.66666666666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761.1"/>
    <n v="1.1200000000000001"/>
    <s v="CATERPILLAR INC"/>
    <s v="CATERPILLAR THAILAND LTD"/>
    <x v="0"/>
    <m/>
    <m/>
    <m/>
    <m/>
    <m/>
    <m/>
    <m/>
    <m/>
    <m/>
    <m/>
    <m/>
    <m/>
    <m/>
    <m/>
    <n v="1202.66666666666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6.7"/>
    <n v="0.219"/>
    <s v="CATERPILLAR INC"/>
    <s v="CATERPILLAR THAILAND LTD"/>
    <x v="0"/>
    <m/>
    <m/>
    <m/>
    <m/>
    <m/>
    <m/>
    <m/>
    <m/>
    <m/>
    <m/>
    <m/>
    <m/>
    <m/>
    <m/>
    <n v="1202.66666666666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6"/>
    <n v="9.8000000000000004E-2"/>
    <s v="PRADA RETAIL MALAYSIA SDN BHD"/>
    <s v="PRADA (THAILAND) CO.,LTD."/>
    <x v="0"/>
    <m/>
    <m/>
    <m/>
    <m/>
    <m/>
    <m/>
    <m/>
    <m/>
    <m/>
    <m/>
    <m/>
    <m/>
    <m/>
    <m/>
    <n v="132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0.3"/>
    <n v="3.0000000000000001E-3"/>
    <m/>
    <s v="AGILENT TECHNOLOGIES (THAILAND) LTD"/>
    <x v="0"/>
    <m/>
    <m/>
    <m/>
    <m/>
    <m/>
    <m/>
    <m/>
    <m/>
    <m/>
    <m/>
    <m/>
    <m/>
    <m/>
    <m/>
    <n v="52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3"/>
    <n v="3.0000000000000001E-3"/>
    <s v="AGILENT TECHNOLOGIES SINGAPORE (INTL) PTE LTD"/>
    <s v="AGILENT TECHNOLOGIES (THAILAND) LTD"/>
    <x v="0"/>
    <m/>
    <m/>
    <m/>
    <m/>
    <m/>
    <m/>
    <m/>
    <m/>
    <m/>
    <m/>
    <m/>
    <m/>
    <m/>
    <m/>
    <n v="52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7"/>
    <n v="1.7000000000000001E-2"/>
    <s v="AGILENT TECHNOLOGIES SINGAPORE (INTL) PTE LTD"/>
    <s v="AGILENT TECHNOLOGIES (THAILAND) LTD"/>
    <x v="0"/>
    <m/>
    <m/>
    <m/>
    <m/>
    <m/>
    <m/>
    <m/>
    <m/>
    <m/>
    <m/>
    <m/>
    <m/>
    <m/>
    <m/>
    <n v="520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24"/>
    <n v="0.14099999999999999"/>
    <s v="PRADA KOREA LLC."/>
    <s v="PRADA (THAILAND) CO.,LTD."/>
    <x v="0"/>
    <m/>
    <m/>
    <m/>
    <m/>
    <m/>
    <m/>
    <m/>
    <m/>
    <m/>
    <m/>
    <m/>
    <m/>
    <m/>
    <m/>
    <n v="79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22.25"/>
    <n v="1.38"/>
    <s v="HONGFUJIN PRECISION ELEC CO LTD"/>
    <s v="APPLE SOUTH ASIA(THAILAND) LTD"/>
    <x v="0"/>
    <m/>
    <m/>
    <m/>
    <m/>
    <m/>
    <m/>
    <m/>
    <m/>
    <m/>
    <m/>
    <m/>
    <m/>
    <m/>
    <m/>
    <n v="900"/>
    <m/>
    <m/>
    <m/>
    <s v="A"/>
    <x v="0"/>
    <s v="APPLE "/>
  </r>
  <r>
    <m/>
    <m/>
    <m/>
    <m/>
    <m/>
    <m/>
    <m/>
    <m/>
    <m/>
    <m/>
    <m/>
    <m/>
    <m/>
    <m/>
    <m/>
    <m/>
    <m/>
    <m/>
    <m/>
    <m/>
    <m/>
    <n v="16"/>
    <n v="9.8000000000000004E-2"/>
    <s v="PRADA RETAIL MALAYSIA SDN BHD"/>
    <s v="PRADA (THAILAND) CO.,LTD."/>
    <x v="0"/>
    <m/>
    <m/>
    <m/>
    <m/>
    <m/>
    <m/>
    <m/>
    <m/>
    <m/>
    <m/>
    <m/>
    <m/>
    <m/>
    <m/>
    <n v="35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6"/>
    <n v="0.54"/>
    <s v="PRADA RETAIL MALAYSIA SDN BHD"/>
    <s v="PRADA (THAILAND) CO.,LTD."/>
    <x v="0"/>
    <m/>
    <m/>
    <m/>
    <m/>
    <m/>
    <m/>
    <m/>
    <m/>
    <m/>
    <m/>
    <m/>
    <m/>
    <m/>
    <m/>
    <n v="35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6"/>
    <n v="0.13400000000000001"/>
    <s v="GUANGZHOU OLTREFRONTIERA TRADING CO LTD"/>
    <s v="PRADA (THAILAND) CO.,LTD."/>
    <x v="0"/>
    <m/>
    <m/>
    <m/>
    <m/>
    <m/>
    <m/>
    <m/>
    <m/>
    <m/>
    <m/>
    <m/>
    <m/>
    <m/>
    <m/>
    <n v="35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"/>
    <n v="1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GREATEK ELECTRONICS INC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ASE (CHUNG LI) INC.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MAXIM JAPAN CO 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.8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24.2143464461689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24.2143464461689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4.5999999999999996"/>
    <n v="0.03"/>
    <s v="SUMITOMO ELECTRIC INDUSTRIES LTD"/>
    <s v="SUMITOMO ELECTRIC HARDMETAL THAILAND LTD"/>
    <x v="0"/>
    <m/>
    <m/>
    <m/>
    <m/>
    <m/>
    <m/>
    <m/>
    <m/>
    <m/>
    <m/>
    <m/>
    <m/>
    <m/>
    <m/>
    <n v="324.2143464461689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100000000000000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24.2143464461689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.6"/>
    <n v="0.03"/>
    <s v="SUMITOMO ELECTRIC INDUSTRIES LTD"/>
    <s v="SUMITOMO ELECTRIC HARDMETAL THAILAND LTD"/>
    <x v="0"/>
    <m/>
    <m/>
    <m/>
    <m/>
    <m/>
    <m/>
    <m/>
    <m/>
    <m/>
    <m/>
    <m/>
    <m/>
    <m/>
    <m/>
    <n v="69.16572724184936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.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69.16572724184936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4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69.16572724184936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.9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69.16572724184936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69.16572724184936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"/>
    <n v="0.03"/>
    <s v="SUMITOMO ELECTRIC INDUSTRIES LTD"/>
    <s v="SUMITOMO ELECTRIC HARDMETAL THAILAND LTD"/>
    <x v="0"/>
    <m/>
    <m/>
    <m/>
    <m/>
    <m/>
    <m/>
    <m/>
    <m/>
    <m/>
    <m/>
    <m/>
    <m/>
    <m/>
    <m/>
    <n v="86.45715905231171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"/>
    <n v="0.03"/>
    <s v="SUMITOMO ELECTRIC INDUSTRIES LTD"/>
    <s v="SUMITOMO ELECTRIC HARDMETAL THAILAND LTD"/>
    <x v="0"/>
    <m/>
    <m/>
    <m/>
    <m/>
    <m/>
    <m/>
    <m/>
    <m/>
    <m/>
    <m/>
    <m/>
    <m/>
    <m/>
    <m/>
    <n v="86.45715905231171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"/>
    <n v="0.03"/>
    <s v="SUMITOMO ELECTRIC INDUSTRIES LTD"/>
    <s v="SUMITOMO ELECTRIC HARDMETAL THAILAND LTD"/>
    <x v="0"/>
    <m/>
    <m/>
    <m/>
    <m/>
    <m/>
    <m/>
    <m/>
    <m/>
    <m/>
    <m/>
    <m/>
    <m/>
    <m/>
    <m/>
    <n v="86.45715905231171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6.45715905231171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45.8286362092468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05.6"/>
    <n v="6.1020399999999997"/>
    <m/>
    <s v="MAXIM INTEGRATED PRODUCTS (THAILAND) CO LTD"/>
    <x v="0"/>
    <m/>
    <m/>
    <m/>
    <m/>
    <m/>
    <m/>
    <m/>
    <m/>
    <m/>
    <m/>
    <m/>
    <m/>
    <m/>
    <m/>
    <n v="259.371477156935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05.6"/>
    <n v="6.1020399999999997"/>
    <m/>
    <s v="MAXIM INTEGRATED PRODUCTS (THAILAND) CO LTD"/>
    <x v="0"/>
    <m/>
    <m/>
    <m/>
    <m/>
    <m/>
    <m/>
    <m/>
    <m/>
    <m/>
    <m/>
    <m/>
    <m/>
    <m/>
    <m/>
    <n v="259.371477156935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05.6"/>
    <n v="6.1020399999999997"/>
    <m/>
    <s v="MAXIM INTEGRATED PRODUCTS (THAILAND) CO LTD"/>
    <x v="0"/>
    <m/>
    <m/>
    <m/>
    <m/>
    <m/>
    <m/>
    <m/>
    <m/>
    <m/>
    <m/>
    <m/>
    <m/>
    <m/>
    <m/>
    <n v="259.371477156935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05.6"/>
    <n v="6.1020399999999997"/>
    <m/>
    <s v="MAXIM INTEGRATED PRODUCTS (THAILAND) CO LTD"/>
    <x v="0"/>
    <m/>
    <m/>
    <m/>
    <m/>
    <m/>
    <m/>
    <m/>
    <m/>
    <m/>
    <m/>
    <m/>
    <m/>
    <m/>
    <m/>
    <n v="259.371477156935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05.6"/>
    <n v="6.1020399999999997"/>
    <m/>
    <s v="MAXIM INTEGRATED PRODUCTS (THAILAND) CO LTD"/>
    <x v="0"/>
    <m/>
    <m/>
    <m/>
    <m/>
    <m/>
    <m/>
    <m/>
    <m/>
    <m/>
    <m/>
    <m/>
    <m/>
    <m/>
    <m/>
    <n v="259.371477156935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3.4"/>
    <n v="0.12"/>
    <s v="AGILENT TECHN,MANUFACTURING GMBH&amp;COKG,"/>
    <s v="AGILENT TECHNOLOGIES (THAILAND) LTD"/>
    <x v="0"/>
    <m/>
    <m/>
    <m/>
    <m/>
    <m/>
    <m/>
    <m/>
    <m/>
    <m/>
    <m/>
    <m/>
    <m/>
    <m/>
    <m/>
    <n v="2161.4289763077927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ASE (CHUNG LI) INC.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HONGFUJIN PRECISION  ELECTRONICS (CHENGDU) CO.,LTD.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MAXIM JAPAN CO LTD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1.37"/>
    <n v="3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6"/>
    <n v="1"/>
    <s v="DHL GLOBAL FORWARDING (THAILAND) LIMITED"/>
    <s v="PRADA (THAILAND) CO.,LTD."/>
    <x v="1"/>
    <m/>
    <m/>
    <m/>
    <m/>
    <m/>
    <m/>
    <m/>
    <m/>
    <m/>
    <m/>
    <m/>
    <m/>
    <m/>
    <m/>
    <n v="345.8286362092468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6"/>
    <n v="1"/>
    <s v="DHL GLOBAL FORWARDING (THAILAND) LIMITED"/>
    <s v="PRADA (THAILAND) CO.,LTD."/>
    <x v="0"/>
    <m/>
    <m/>
    <m/>
    <m/>
    <m/>
    <m/>
    <m/>
    <m/>
    <m/>
    <m/>
    <m/>
    <m/>
    <m/>
    <m/>
    <n v="345.8286362092468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6"/>
    <n v="1"/>
    <s v="DHL GLOBAL FORWARDING (THAILAND) LIMITED"/>
    <s v="PRADA (THAILAND) CO.,LTD."/>
    <x v="0"/>
    <m/>
    <m/>
    <m/>
    <m/>
    <m/>
    <m/>
    <m/>
    <m/>
    <m/>
    <m/>
    <m/>
    <m/>
    <m/>
    <m/>
    <n v="345.8286362092468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8"/>
    <n v="0.16875000000000001"/>
    <s v="PRADA (THAILAND) CO.,LTD."/>
    <s v="DHL GLOBAL FORWARDING (THAILAND) LIMITED"/>
    <x v="1"/>
    <m/>
    <m/>
    <m/>
    <m/>
    <m/>
    <m/>
    <m/>
    <m/>
    <m/>
    <m/>
    <m/>
    <m/>
    <m/>
    <m/>
    <n v="259.3714771569351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8"/>
    <n v="0.16875000000000001"/>
    <s v="PRADA (THAILAND) CO.,LTD."/>
    <s v="PRADA VIETNAM LIMITED"/>
    <x v="0"/>
    <m/>
    <m/>
    <m/>
    <m/>
    <m/>
    <m/>
    <m/>
    <m/>
    <m/>
    <m/>
    <m/>
    <m/>
    <m/>
    <m/>
    <n v="259.3714771569351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64"/>
    <n v="0.45500000000000002"/>
    <s v="ADVANCED SEMICONDUCTOR ENGINEERING INC"/>
    <s v="MAXIM INTEGRATED PRODUCTS (THAILAND) CO LTD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4"/>
    <n v="0.45500000000000002"/>
    <s v="ADVANCED SEMICONDUCTOR ENGINEERING INC"/>
    <s v="MAXIM INTEGRATED PRODUCTS (THAILAND) CO LTD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4"/>
    <n v="0.45500000000000002"/>
    <s v="ADVANCED SEMICONDUCTOR ENGINEERING INC"/>
    <s v="MAXIM INTEGRATED PRODUCTS (THAILAND) CO LTD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4"/>
    <n v="0.45500000000000002"/>
    <s v="ADVANCED SEMICONDUCTOR ENGINEERING INC"/>
    <s v="MAXIM INTEGRATED PRODUCTS (THAILAND) CO LTD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"/>
    <n v="0.29199999999999998"/>
    <s v="HONGFUJIN PRECISION ELEC CO LTD"/>
    <s v="APPLE SOUTH ASIA(THAILAND) LTD"/>
    <x v="0"/>
    <m/>
    <m/>
    <m/>
    <m/>
    <m/>
    <m/>
    <m/>
    <m/>
    <m/>
    <m/>
    <m/>
    <m/>
    <m/>
    <m/>
    <n v="136.7683574323436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5"/>
    <n v="0.21299999999999999"/>
    <s v="TECH LEAD SHANGHAI COMPUTER CO"/>
    <s v="APPLE SOUTH ASIA(THAILAND) LTD"/>
    <x v="0"/>
    <m/>
    <m/>
    <m/>
    <m/>
    <m/>
    <m/>
    <m/>
    <m/>
    <m/>
    <m/>
    <m/>
    <m/>
    <m/>
    <m/>
    <n v="136.7683574323436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9"/>
    <n v="0.39700000000000002"/>
    <s v="PEGAGLOBE (KUNSHAN) CO LTD"/>
    <s v="APPLE SOUTH ASIA(THAILAND) LTD"/>
    <x v="0"/>
    <m/>
    <m/>
    <m/>
    <m/>
    <m/>
    <m/>
    <m/>
    <m/>
    <m/>
    <m/>
    <m/>
    <m/>
    <m/>
    <m/>
    <n v="136.7683574323436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.5"/>
    <n v="0.19800000000000001"/>
    <s v="TECH LEAD SHANGHAI COMPUTER CO"/>
    <s v="APPLE SOUTH ASIA(THAILAND) LTD"/>
    <x v="0"/>
    <m/>
    <m/>
    <m/>
    <m/>
    <m/>
    <m/>
    <m/>
    <m/>
    <m/>
    <m/>
    <m/>
    <m/>
    <m/>
    <m/>
    <n v="136.7683574323436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9.340000000000003"/>
    <n v="0.80500000000000005"/>
    <s v="HONGFUJIN PRECISION ELEC CO LTD"/>
    <s v="APPLE SOUTH ASIA(THAILAND) LTD"/>
    <x v="0"/>
    <m/>
    <m/>
    <m/>
    <m/>
    <m/>
    <m/>
    <m/>
    <m/>
    <m/>
    <m/>
    <m/>
    <m/>
    <m/>
    <m/>
    <n v="136.7683574323436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1.5"/>
    <n v="0.14000000000000001"/>
    <s v="TECH LEAD SHANGHAI COMPUTER CO"/>
    <s v="APPLE SOUTH ASIA(THAILAND) LTD"/>
    <x v="0"/>
    <m/>
    <m/>
    <m/>
    <m/>
    <m/>
    <m/>
    <m/>
    <m/>
    <m/>
    <m/>
    <m/>
    <m/>
    <m/>
    <m/>
    <n v="136.7683574323436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5.5"/>
    <n v="0.115"/>
    <s v="TECH LEAD SHANGHAI COMPUTER CO"/>
    <s v="APPLE SOUTH ASIA(THAILAND) LTD"/>
    <x v="0"/>
    <m/>
    <m/>
    <m/>
    <m/>
    <m/>
    <m/>
    <m/>
    <m/>
    <m/>
    <m/>
    <m/>
    <m/>
    <m/>
    <m/>
    <n v="136.7683574323436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7.33"/>
    <n v="1.212"/>
    <s v="HONGFUJIN PRECISION ELEC CO LTD"/>
    <s v="APPLE SOUTH ASIA(THAILAND) LTD"/>
    <x v="0"/>
    <m/>
    <m/>
    <m/>
    <m/>
    <m/>
    <m/>
    <m/>
    <m/>
    <m/>
    <m/>
    <m/>
    <m/>
    <m/>
    <m/>
    <n v="136.7683574323436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.33"/>
    <n v="0.19800000000000001"/>
    <s v="TECH LEAD SHANGHAI COMPUTER CO"/>
    <s v="APPLE SOUTH ASIA(THAILAND) LTD"/>
    <x v="0"/>
    <m/>
    <m/>
    <m/>
    <m/>
    <m/>
    <m/>
    <m/>
    <m/>
    <m/>
    <m/>
    <m/>
    <m/>
    <m/>
    <m/>
    <n v="136.7683574323436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.5"/>
    <n v="0.115"/>
    <s v="TECH LEAD SHANGHAI COMPUTER CO"/>
    <s v="APPLE SOUTH ASIA(THAILAND) LTD"/>
    <x v="0"/>
    <m/>
    <m/>
    <m/>
    <m/>
    <m/>
    <m/>
    <m/>
    <m/>
    <m/>
    <m/>
    <m/>
    <m/>
    <m/>
    <m/>
    <n v="136.7683574323436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"/>
    <n v="0.29199999999999998"/>
    <s v="HONGFUJIN PRECISION ELEC CO LTD"/>
    <s v="APPLE SOUTH ASIA(THAILAND) LTD"/>
    <x v="0"/>
    <m/>
    <m/>
    <m/>
    <m/>
    <m/>
    <m/>
    <m/>
    <m/>
    <m/>
    <m/>
    <m/>
    <m/>
    <m/>
    <m/>
    <n v="136.7683574323436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5"/>
    <n v="3"/>
    <s v="MICROCHIP TECHNOLOGY (THAILAND) CO.,LTD."/>
    <s v="MAXIM INTEGRATED PRODUCTS (THAILAND) CO LTD"/>
    <x v="1"/>
    <m/>
    <m/>
    <m/>
    <m/>
    <m/>
    <m/>
    <m/>
    <m/>
    <m/>
    <m/>
    <m/>
    <m/>
    <m/>
    <m/>
    <n v="1556.228862941610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6.3"/>
    <n v="1.6E-2"/>
    <s v="AGILENT TECHNOLOGIES SINGAPORE (INTL) PTE LTD"/>
    <s v="AGILENT TECHNOLOGIES (THAILAND) LTD"/>
    <x v="0"/>
    <m/>
    <m/>
    <m/>
    <m/>
    <m/>
    <m/>
    <m/>
    <m/>
    <m/>
    <m/>
    <m/>
    <m/>
    <m/>
    <m/>
    <n v="1037.4859086277404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8.1"/>
    <n v="8.0000000000000002E-3"/>
    <s v="AGILENT TECHNOLOGIES SINGAPORE (INTL) PTE LTD"/>
    <s v="AGILENT TECHNOLOGIES (THAILAND) LTD"/>
    <x v="0"/>
    <m/>
    <m/>
    <m/>
    <m/>
    <m/>
    <m/>
    <m/>
    <m/>
    <m/>
    <m/>
    <m/>
    <m/>
    <m/>
    <m/>
    <n v="345.82863620924684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ASE (CHUNG LI) INC.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HONGFUJIN PRECISION  ELECTRONICS (CHENGDU) CO.,LTD.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9.3"/>
    <n v="6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0"/>
    <n v="0.155"/>
    <m/>
    <s v="CATERPILLAR (THAILAND) LIMITED"/>
    <x v="0"/>
    <m/>
    <m/>
    <m/>
    <m/>
    <m/>
    <m/>
    <m/>
    <m/>
    <m/>
    <m/>
    <m/>
    <m/>
    <m/>
    <m/>
    <n v="994.257329101584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45.4"/>
    <n v="0.106"/>
    <s v="SPIROL INTERNATIONAL CORP"/>
    <s v="CATERPILLAR (THAILAND) LIMITED"/>
    <x v="0"/>
    <m/>
    <m/>
    <m/>
    <m/>
    <m/>
    <m/>
    <m/>
    <m/>
    <m/>
    <m/>
    <m/>
    <m/>
    <m/>
    <m/>
    <n v="994.257329101584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8"/>
    <n v="8.3000000000000004E-2"/>
    <s v="ARTRON ART (GROUP) CO., LTD."/>
    <s v="PRADA (THAILAND) CO.,LTD."/>
    <x v="0"/>
    <m/>
    <m/>
    <m/>
    <m/>
    <m/>
    <m/>
    <m/>
    <m/>
    <m/>
    <m/>
    <m/>
    <m/>
    <m/>
    <m/>
    <n v="1037.485908627740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42"/>
    <n v="0.56000000000000005"/>
    <s v="ADVANCED SEMICONDUCTOR ENGINEERING INC"/>
    <s v="MAXIM INTEGRATED PRODUCTS (THAILAND) CO LTD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42"/>
    <n v="0.56000000000000005"/>
    <s v="ADVANCED SEMICONDUCTOR ENGINEERING INC"/>
    <s v="MAXIM INTEGRATED PRODUCTS (THAILAND) CO LTD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4.200000000000003"/>
    <n v="0.218"/>
    <s v="AGILENT TECHN,MANUFACTURING GMBH&amp;COKG,"/>
    <s v="AGILENT TECHNOLOGIES (THAILAND) LTD"/>
    <x v="0"/>
    <m/>
    <m/>
    <m/>
    <m/>
    <m/>
    <m/>
    <m/>
    <m/>
    <m/>
    <m/>
    <m/>
    <m/>
    <m/>
    <m/>
    <n v="2161.4289763077927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51.17"/>
    <n v="6.77"/>
    <s v="PRADA (THAILAND) CO.,LTD."/>
    <s v="PRADA SPA"/>
    <x v="2"/>
    <m/>
    <m/>
    <m/>
    <m/>
    <m/>
    <m/>
    <m/>
    <m/>
    <m/>
    <m/>
    <m/>
    <m/>
    <m/>
    <m/>
    <n v="2050.2336603316271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80"/>
    <n v="6.4000000000000001E-2"/>
    <s v="MAXIM INTEGRATED PRODUCTS (THAILAND) CO.,LTD"/>
    <s v="OUME ELECTRONICS CO., LTD.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0"/>
    <n v="6.4000000000000001E-2"/>
    <s v="MAXIM INTEGRATED PRODUCTS (THAILAND) CO.,LTD"/>
    <s v="ASE (CHUNG LI) INC.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0"/>
    <n v="6.4000000000000001E-2"/>
    <s v="MAXIM INTEGRATED PRODUCTS (THAILAND) CO.,LTD"/>
    <s v="MAXIM JAPAN CO 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5.67"/>
    <n v="4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.3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988.5146582031693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3.9"/>
    <n v="0.03"/>
    <s v="SUMITOMO ELECTRIC INDUSTRIES LTD"/>
    <s v="SUMITOMO ELECTRIC HARDMETAL THAILAND LTD"/>
    <x v="0"/>
    <m/>
    <m/>
    <m/>
    <m/>
    <m/>
    <m/>
    <m/>
    <m/>
    <m/>
    <m/>
    <m/>
    <m/>
    <m/>
    <m/>
    <n v="345.82863620924684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8.8000000000000007"/>
    <n v="7.3999999999999996E-2"/>
    <s v="PRADA MACAU CO LTD"/>
    <s v="PRADA (THAILAND) CO.,LTD."/>
    <x v="0"/>
    <m/>
    <m/>
    <m/>
    <m/>
    <m/>
    <m/>
    <m/>
    <m/>
    <m/>
    <m/>
    <m/>
    <m/>
    <m/>
    <m/>
    <n v="1037.485908627740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5"/>
    <n v="5.6000000000000001E-2"/>
    <s v="PRADA (THAILAND) CO.,LTD."/>
    <s v="PRADA RETAIL MALAYSIA SDN BHD"/>
    <x v="0"/>
    <m/>
    <m/>
    <m/>
    <m/>
    <m/>
    <m/>
    <m/>
    <m/>
    <m/>
    <m/>
    <m/>
    <m/>
    <m/>
    <m/>
    <n v="172.9143181046234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0"/>
    <n v="0.128"/>
    <s v="PRADA (THAILAND) CO.,LTD."/>
    <s v="PRADA SINGAPORE PTE LTD"/>
    <x v="0"/>
    <m/>
    <m/>
    <m/>
    <m/>
    <m/>
    <m/>
    <m/>
    <m/>
    <m/>
    <m/>
    <m/>
    <m/>
    <m/>
    <m/>
    <n v="172.9143181046234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0"/>
    <n v="0.128"/>
    <s v="PRADA (THAILAND) CO.,LTD."/>
    <s v="PRADA SINGAPORE PTE LTD"/>
    <x v="0"/>
    <m/>
    <m/>
    <m/>
    <m/>
    <m/>
    <m/>
    <m/>
    <m/>
    <m/>
    <m/>
    <m/>
    <m/>
    <m/>
    <m/>
    <n v="172.9143181046234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.100000000000000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72.9143181046234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5.3"/>
    <n v="0.03"/>
    <s v="SUMITOMO ELECTRIC INDUSTRIES LTD"/>
    <s v="SUMITOMO ELECTRIC HARDMETAL THAILAND LTD"/>
    <x v="0"/>
    <m/>
    <m/>
    <m/>
    <m/>
    <m/>
    <m/>
    <m/>
    <m/>
    <m/>
    <m/>
    <m/>
    <m/>
    <m/>
    <m/>
    <n v="172.9143181046234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2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45.8286362092468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"/>
    <n v="0.03"/>
    <s v="SUMITOMO ELECTRIC INDUSTRIES LTD"/>
    <s v="SUMITOMO ELECTRIC HARDMETAL THAILAND LTD"/>
    <x v="0"/>
    <m/>
    <m/>
    <m/>
    <m/>
    <m/>
    <m/>
    <m/>
    <m/>
    <m/>
    <m/>
    <m/>
    <m/>
    <m/>
    <m/>
    <n v="345.8286362092468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9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296.8573857846757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61"/>
    <n v="1.839"/>
    <s v="ADVANCED SEMICONDUCTOR ENGINEERING INC"/>
    <s v="MAXIM INTEGRATED PRODUCTS (THAILAND) CO LTD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2"/>
    <n v="0.36199999999999999"/>
    <s v="GREATEK ELECTRONICS INC"/>
    <s v="MAXIM INTEGRATED PRODUCTS (THAILAND) CO LTD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ASE (CHUNG LI) INC.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m/>
    <s v="PT.SAMSUNG ELECTRONICS INDONESIA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m/>
    <s v="PT.SAMSUNG ELECTRONICS INDONESIA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5.15"/>
    <n v="2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6.3"/>
    <n v="0.40899999999999997"/>
    <s v="FOUR DEVELOPMENT LIMITED"/>
    <s v="PRADA (THAILAND) CO.,LTD."/>
    <x v="0"/>
    <m/>
    <m/>
    <m/>
    <m/>
    <m/>
    <m/>
    <m/>
    <m/>
    <m/>
    <m/>
    <m/>
    <m/>
    <m/>
    <m/>
    <n v="778.1144314708053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.6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1642.6860219939224"/>
    <m/>
    <m/>
    <m/>
    <s v="C"/>
    <x v="4"/>
    <s v="AGILENT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MAXIM JAPAN CO LTD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ASE (CHUNG LI) INC.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m/>
    <s v="SAMSUNG ELECTRONICS VIETNAM CO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8"/>
    <n v="2"/>
    <s v="MICROCHIP TECHNOLOGY (THAILAND) CO.,LTD."/>
    <s v="MAXIM INTEGRATED PRODUCTS (THAILAND) CO LTD"/>
    <x v="1"/>
    <m/>
    <m/>
    <m/>
    <m/>
    <m/>
    <m/>
    <m/>
    <m/>
    <m/>
    <m/>
    <m/>
    <m/>
    <m/>
    <m/>
    <n v="1556.228862941610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9.31"/>
    <n v="5"/>
    <s v="MAXIM INTEGRATED PRODUCTS (THAILAND) CO LTD"/>
    <s v="TRIO-TECH (BANGKOK) CO.,LTD.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3.52"/>
    <n v="3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1.39"/>
    <n v="0.33"/>
    <s v="MAXIM INTEGRATED PRODUCTS (THAILAND) CO.,LTD"/>
    <s v="OUME ELECTRONICS CO., LTD.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1.39"/>
    <n v="0.33"/>
    <s v="MAXIM INTEGRATED PRODUCTS (THAILAND) CO.,LTD"/>
    <s v="ASE (CHUNG LI) INC.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"/>
    <n v="0.4"/>
    <m/>
    <s v="PRADA (THAILAND) CO.,LTD."/>
    <x v="0"/>
    <m/>
    <m/>
    <m/>
    <m/>
    <m/>
    <m/>
    <m/>
    <m/>
    <m/>
    <m/>
    <m/>
    <m/>
    <m/>
    <m/>
    <n v="1037.485908627740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55.66"/>
    <n v="0.85199999999999998"/>
    <s v="TECH LEAD SHANGHAI COMPUTER CO"/>
    <s v="APPLE SOUTH ASIA(THAILAND) LTD"/>
    <x v="0"/>
    <m/>
    <m/>
    <m/>
    <m/>
    <m/>
    <m/>
    <m/>
    <m/>
    <m/>
    <m/>
    <m/>
    <m/>
    <m/>
    <m/>
    <n v="214.9217045365400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0.5"/>
    <n v="0.30099999999999999"/>
    <s v="TECH LEAD SHANGHAI COMPUTER CO"/>
    <s v="APPLE SOUTH ASIA(THAILAND) LTD"/>
    <x v="0"/>
    <m/>
    <m/>
    <m/>
    <m/>
    <m/>
    <m/>
    <m/>
    <m/>
    <m/>
    <m/>
    <m/>
    <m/>
    <m/>
    <m/>
    <n v="214.9217045365400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4.33"/>
    <n v="0.90800000000000003"/>
    <s v="TECH LEAD SHANGHAI COMPUTER CO"/>
    <s v="APPLE SOUTH ASIA(THAILAND) LTD"/>
    <x v="0"/>
    <m/>
    <m/>
    <m/>
    <m/>
    <m/>
    <m/>
    <m/>
    <m/>
    <m/>
    <m/>
    <m/>
    <m/>
    <m/>
    <m/>
    <n v="214.9217045365400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4.67"/>
    <n v="0.54"/>
    <s v="HONGFUJIN PRECISION ELEC CO LTD"/>
    <s v="APPLE SOUTH ASIA(THAILAND) LTD"/>
    <x v="0"/>
    <m/>
    <m/>
    <m/>
    <m/>
    <m/>
    <m/>
    <m/>
    <m/>
    <m/>
    <m/>
    <m/>
    <m/>
    <m/>
    <m/>
    <n v="214.9217045365400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98"/>
    <n v="3.266"/>
    <s v="TECH LEAD SHANGHAI COMPUTER CO"/>
    <s v="APPLE SOUTH ASIA(THAILAND) LTD"/>
    <x v="0"/>
    <m/>
    <m/>
    <m/>
    <m/>
    <m/>
    <m/>
    <m/>
    <m/>
    <m/>
    <m/>
    <m/>
    <m/>
    <m/>
    <m/>
    <n v="214.9217045365400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.5"/>
    <n v="0.26200000000000001"/>
    <s v="HONGFUJIN PRECISION ELEC CO LTD"/>
    <s v="APPLE SOUTH ASIA(THAILAND) LTD"/>
    <x v="0"/>
    <m/>
    <m/>
    <m/>
    <m/>
    <m/>
    <m/>
    <m/>
    <m/>
    <m/>
    <m/>
    <m/>
    <m/>
    <m/>
    <m/>
    <n v="214.9217045365400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3.33"/>
    <n v="0.29199999999999998"/>
    <s v="HONGFUJIN PRECISION ELEC CO LTD"/>
    <s v="APPLE SOUTH ASIA(THAILAND) LTD"/>
    <x v="0"/>
    <m/>
    <m/>
    <m/>
    <m/>
    <m/>
    <m/>
    <m/>
    <m/>
    <m/>
    <m/>
    <m/>
    <m/>
    <m/>
    <m/>
    <n v="214.9217045365400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18"/>
    <n v="1.8160000000000001"/>
    <s v="ADVANCED SEMICONDUCTOR ENGINEERING INC"/>
    <s v="MAXIM INTEGRATED PRODUCTS (THAILAND) CO 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1"/>
    <n v="0.76200000000000001"/>
    <s v="ADVANCED SEMICONDUCTOR ENGINEERING INC"/>
    <s v="MAXIM INTEGRATED PRODUCTS (THAILAND) CO 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18"/>
    <n v="1.8160000000000001"/>
    <s v="ADVANCED SEMICONDUCTOR ENGINEERING INC"/>
    <s v="MAXIM INTEGRATED PRODUCTS (THAILAND) CO 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1"/>
    <n v="0.76200000000000001"/>
    <s v="ADVANCED SEMICONDUCTOR ENGINEERING INC"/>
    <s v="MAXIM INTEGRATED PRODUCTS (THAILAND) CO 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18"/>
    <n v="1.8160000000000001"/>
    <s v="ADVANCED SEMICONDUCTOR ENGINEERING INC"/>
    <s v="MAXIM INTEGRATED PRODUCTS (THAILAND) CO 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18"/>
    <n v="1.8160000000000001"/>
    <s v="ADVANCED SEMICONDUCTOR ENGINEERING INC"/>
    <s v="MAXIM INTEGRATED PRODUCTS (THAILAND) CO 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3.75"/>
    <n v="5"/>
    <s v="MAXIM INTEGRATED PRODUCTS (THAILAND) CO LTD"/>
    <s v="TRIO-TECH (BANGKOK) CO.,LTD."/>
    <x v="1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.44"/>
    <n v="1"/>
    <s v="MAXIM INTEGRATED PRODUCTS (THAILAND) CO LTD"/>
    <s v="MICROCHIP TECHNOLOGY (THAILAND) CO.,LTD."/>
    <x v="1"/>
    <m/>
    <m/>
    <m/>
    <m/>
    <m/>
    <m/>
    <m/>
    <m/>
    <m/>
    <m/>
    <m/>
    <m/>
    <m/>
    <m/>
    <n v="1556.228862941610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6.89"/>
    <n v="2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5"/>
    <n v="7"/>
    <s v="TRIO-TECH (BANGKOK) CO.,LT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16"/>
    <n v="1.351"/>
    <s v="ADVANCED SEMICONDUCTOR ENGINEERING INC"/>
    <s v="MAXIM INTEGRATED PRODUCTS (THAILAND) CO LTD"/>
    <x v="0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0"/>
    <n v="0.68500000000000005"/>
    <s v="CARSEM (M) SDN BHD (M SITE)"/>
    <s v="MAXIM INTEGRATED PRODUCTS (THAILAND)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0"/>
    <n v="0.68500000000000005"/>
    <s v="CARSEM (M) SDN BHD (M SITE)"/>
    <s v="MAXIM INTEGRATED PRODUCTS (THAILAND)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0"/>
    <n v="0.68500000000000005"/>
    <s v="CARSEM (M) SDN BHD (M SITE)"/>
    <s v="MAXIM INTEGRATED PRODUCTS (THAILAND)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0.1"/>
    <s v="MAXIM INTEGRATED PRODUCTS (THAILAND) CO.,LTD"/>
    <s v="ASE (CHUNG LI) INC.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0.1"/>
    <s v="MAXIM INTEGRATED PRODUCTS (THAILAND) CO.,LTD"/>
    <s v="MAXIM JAPAN CO 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0.1"/>
    <s v="MAXIM INTEGRATED PRODUCTS (THAILAND) CO.,LTD"/>
    <s v="OUME ELECTRONICS CO., LTD.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HONGFUJIN PRECISION  ELECTRONICS (CHENGDU) CO.,LTD.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MAXIM JAPAN CO LTD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m/>
    <s v="SAMSUNG ELECTRONICS VIETNAM CO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2.3"/>
    <n v="0.09"/>
    <s v="SUMITOMO ELECTRIC INDUSTRIES LTD"/>
    <s v="SUMITOMO ELECTRIC HARDMETAL THAILAND LTD"/>
    <x v="0"/>
    <m/>
    <m/>
    <m/>
    <m/>
    <m/>
    <m/>
    <m/>
    <m/>
    <m/>
    <m/>
    <m/>
    <m/>
    <m/>
    <m/>
    <n v="345.82863620924684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4.7"/>
    <n v="7.4999999999999997E-2"/>
    <s v="SUMITOMO ELECTRIC INDUSTRIES LTD"/>
    <s v="SUMITOMO ELECTRIC HARDMETAL THAILAND LTD"/>
    <x v="0"/>
    <m/>
    <m/>
    <m/>
    <m/>
    <m/>
    <m/>
    <m/>
    <m/>
    <m/>
    <m/>
    <m/>
    <m/>
    <m/>
    <m/>
    <n v="345.8286362092468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648.4286928923378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648.4286928923378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2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45.8286362092468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.9"/>
    <n v="0.03"/>
    <s v="SUMITOMO ELECTRIC INDUSTRIES LTD"/>
    <s v="SUMITOMO ELECTRIC HARDMETAL THAILAND LTD"/>
    <x v="0"/>
    <m/>
    <m/>
    <m/>
    <m/>
    <m/>
    <m/>
    <m/>
    <m/>
    <m/>
    <m/>
    <m/>
    <m/>
    <m/>
    <m/>
    <n v="345.8286362092468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988.5146582031693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6.8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345.82863620924684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92"/>
    <n v="0.439"/>
    <s v="ADVANCED SEMICONDUCTOR ENGINEERING INC"/>
    <s v="MAXIM INTEGRATED PRODUCTS (THAILAND) CO LTD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92"/>
    <n v="0.439"/>
    <s v="ADVANCED SEMICONDUCTOR ENGINEERING INC"/>
    <s v="MAXIM INTEGRATED PRODUCTS (THAILAND) CO LTD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"/>
    <n v="1.6E-2"/>
    <s v="PRADA RETAIL MALAYSIA SDN BHD"/>
    <s v="PRADA (THAILAND) CO.,LTD."/>
    <x v="0"/>
    <m/>
    <m/>
    <m/>
    <m/>
    <m/>
    <m/>
    <m/>
    <m/>
    <m/>
    <m/>
    <m/>
    <m/>
    <m/>
    <m/>
    <n v="345.8286362092468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44"/>
    <n v="0.35199999999999998"/>
    <s v="PRADA RETAIL MALAYSIA SDN BHD"/>
    <s v="PRADA (THAILAND) CO.,LTD."/>
    <x v="0"/>
    <m/>
    <m/>
    <m/>
    <m/>
    <m/>
    <m/>
    <m/>
    <m/>
    <m/>
    <m/>
    <m/>
    <m/>
    <m/>
    <m/>
    <n v="345.8286362092468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6"/>
    <n v="0.13400000000000001"/>
    <s v="GUANGZHOU OLTREFRONTIERA TRADING CO LTD"/>
    <s v="PRADA (THAILAND) CO.,LTD."/>
    <x v="0"/>
    <m/>
    <m/>
    <m/>
    <m/>
    <m/>
    <m/>
    <m/>
    <m/>
    <m/>
    <m/>
    <m/>
    <m/>
    <m/>
    <m/>
    <n v="345.8286362092468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ASE (CHUNG LI) INC.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GREATEK ELECTRONICS INC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36"/>
    <n v="2.59"/>
    <s v="ADVANCED SEMICONDUCTOR ENGINEERING INC"/>
    <s v="MAXIM INTEGRATED PRODUCTS (THAILAND) CO LTD"/>
    <x v="0"/>
    <m/>
    <m/>
    <m/>
    <m/>
    <m/>
    <m/>
    <m/>
    <m/>
    <m/>
    <m/>
    <m/>
    <m/>
    <m/>
    <m/>
    <n v="475.5143747877143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36"/>
    <n v="2.59"/>
    <s v="ADVANCED SEMICONDUCTOR ENGINEERING INC"/>
    <s v="MAXIM INTEGRATED PRODUCTS (THAILAND) CO LTD"/>
    <x v="0"/>
    <m/>
    <m/>
    <m/>
    <m/>
    <m/>
    <m/>
    <m/>
    <m/>
    <m/>
    <m/>
    <m/>
    <m/>
    <m/>
    <m/>
    <n v="475.5143747877143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36"/>
    <n v="2.59"/>
    <s v="ADVANCED SEMICONDUCTOR ENGINEERING INC"/>
    <s v="MAXIM INTEGRATED PRODUCTS (THAILAND) CO LTD"/>
    <x v="0"/>
    <m/>
    <m/>
    <m/>
    <m/>
    <m/>
    <m/>
    <m/>
    <m/>
    <m/>
    <m/>
    <m/>
    <m/>
    <m/>
    <m/>
    <n v="475.5143747877143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36"/>
    <n v="2.59"/>
    <s v="ADVANCED SEMICONDUCTOR ENGINEERING INC"/>
    <s v="MAXIM INTEGRATED PRODUCTS (THAILAND) CO LTD"/>
    <x v="0"/>
    <m/>
    <m/>
    <m/>
    <m/>
    <m/>
    <m/>
    <m/>
    <m/>
    <m/>
    <m/>
    <m/>
    <m/>
    <m/>
    <m/>
    <n v="475.5143747877143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0"/>
    <n v="0.20799999999999999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"/>
    <n v="0.20799999999999999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6"/>
    <n v="0.29199999999999998"/>
    <s v="HONGFUJIN PRECISION ELEC CO LTD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0"/>
    <n v="0.60099999999999998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.3000000000000007"/>
    <n v="1.4999999999999999E-2"/>
    <s v="SUMITOMO ELECTRIC INDUSTRIES LTD"/>
    <s v="SUMITOMO ELECTRIC HARDMETAL MANUFACTURING(THAILAND)LTD."/>
    <x v="0"/>
    <m/>
    <m/>
    <m/>
    <m/>
    <m/>
    <m/>
    <m/>
    <m/>
    <m/>
    <m/>
    <m/>
    <m/>
    <m/>
    <m/>
    <n v="15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100000000000000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2000000000000002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3"/>
    <n v="1.2999999999999999E-2"/>
    <m/>
    <s v="SUMITOMO ELECTRIC HARDMETAL MANUFACTURING(THAILAND)LTD."/>
    <x v="0"/>
    <m/>
    <m/>
    <m/>
    <m/>
    <m/>
    <m/>
    <m/>
    <m/>
    <m/>
    <m/>
    <m/>
    <m/>
    <m/>
    <m/>
    <n v="156"/>
    <m/>
    <m/>
    <m/>
    <s v="A"/>
    <x v="8"/>
    <s v="SUMITOMO 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78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"/>
    <n v="7.5999999999999998E-2"/>
    <s v="AGILENT TECHNOLOGIES SINGAPORE (INTL) PTE LTD"/>
    <s v="AGILENT TECHNOLOGIES (THAILAND) LTD"/>
    <x v="1"/>
    <m/>
    <m/>
    <m/>
    <m/>
    <m/>
    <m/>
    <m/>
    <m/>
    <m/>
    <m/>
    <m/>
    <m/>
    <m/>
    <m/>
    <n v="1056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3.2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187.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87.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87.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5.7"/>
    <n v="0.03"/>
    <s v="SUMITOMO ELECTRIC INDUSTRIES LTD"/>
    <s v="SUMITOMO ELECTRIC HARDMETAL THAILAND LTD"/>
    <x v="0"/>
    <m/>
    <m/>
    <m/>
    <m/>
    <m/>
    <m/>
    <m/>
    <m/>
    <m/>
    <m/>
    <m/>
    <m/>
    <m/>
    <m/>
    <n v="187.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5.7"/>
    <n v="0.03"/>
    <s v="SUMITOMO ELECTRIC INDUSTRIES LTD"/>
    <s v="SUMITOMO ELECTRIC HARDMETAL THAILAND LTD"/>
    <x v="0"/>
    <m/>
    <m/>
    <m/>
    <m/>
    <m/>
    <m/>
    <m/>
    <m/>
    <m/>
    <m/>
    <m/>
    <m/>
    <m/>
    <m/>
    <n v="187.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.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24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2.1"/>
    <n v="0.09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"/>
    <n v="0.03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3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0.5"/>
    <n v="0.44600000000000001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.67"/>
    <n v="0.26200000000000001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.5"/>
    <n v="0.44600000000000001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5.87"/>
    <n v="0.80500000000000005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4"/>
    <n v="0.38400000000000001"/>
    <s v="PEGAGLOBE (KUNSHAN) CO LTD"/>
    <s v="APPLE SOUTH ASIA(THAILAND) LTD"/>
    <x v="0"/>
    <m/>
    <m/>
    <m/>
    <m/>
    <m/>
    <m/>
    <m/>
    <m/>
    <m/>
    <m/>
    <m/>
    <m/>
    <m/>
    <m/>
    <n v="132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44"/>
    <n v="1.6830000000000001"/>
    <s v="COMPAL COMMUNICATIONS (NANJING) CO LTD"/>
    <s v="APPLE SOUTH ASIA(THAILAND) LTD"/>
    <x v="0"/>
    <m/>
    <m/>
    <m/>
    <m/>
    <m/>
    <m/>
    <m/>
    <m/>
    <m/>
    <m/>
    <m/>
    <m/>
    <m/>
    <m/>
    <n v="10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70"/>
    <n v="2.4860000000000002"/>
    <s v="COMPAL COMMUNICATIONS (NANJING) CO LTD"/>
    <s v="APPLE SOUTH ASIA(THAILAND) LTD"/>
    <x v="0"/>
    <m/>
    <m/>
    <m/>
    <m/>
    <m/>
    <m/>
    <m/>
    <m/>
    <m/>
    <m/>
    <m/>
    <m/>
    <m/>
    <m/>
    <n v="132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66"/>
    <n v="0.53300000000000003"/>
    <s v="COMPAL COMMUNICATIONS (NANJING) CO LTD"/>
    <s v="APPLE SOUTH ASIA(THAILAND) LTD"/>
    <x v="0"/>
    <m/>
    <m/>
    <m/>
    <m/>
    <m/>
    <m/>
    <m/>
    <m/>
    <m/>
    <m/>
    <m/>
    <m/>
    <m/>
    <m/>
    <n v="79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.66"/>
    <n v="0.44500000000000001"/>
    <s v="HONGFUJIN PRECISION ELEC CO LTD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.67"/>
    <n v="0.26200000000000001"/>
    <s v="HONGFUJIN PRECISION ELEC CO LTD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.5"/>
    <n v="0.44600000000000001"/>
    <s v="HONGFUJIN PRECISION ELEC CO LTD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.5"/>
    <n v="0.29199999999999998"/>
    <s v="HONGFUJIN PRECISION ELEC CO LTD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"/>
    <n v="0.29199999999999998"/>
    <s v="HONGFUJIN PRECISION ELEC CO LTD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5.88"/>
    <n v="0.80500000000000005"/>
    <s v="HONGFUJIN PRECISION ELEC CO LTD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.67"/>
    <n v="0.44600000000000001"/>
    <s v="HONGFUJIN PRECISION ELEC CO LTD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5.88"/>
    <n v="0.80500000000000005"/>
    <s v="HONGFUJIN PRECISION ELEC CO LTD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"/>
    <n v="0.29199999999999998"/>
    <s v="HONGFUJIN PRECISION ELEC CO LTD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3"/>
    <n v="0.26200000000000001"/>
    <s v="HONGFUJIN PRECISION ELEC CO LTD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.67"/>
    <n v="0.44500000000000001"/>
    <s v="HONGFUJIN PRECISION ELEC CO LTD"/>
    <s v="APPLE SOUTH ASIA(THAILAND) LTD"/>
    <x v="0"/>
    <m/>
    <m/>
    <m/>
    <m/>
    <m/>
    <m/>
    <m/>
    <m/>
    <m/>
    <m/>
    <m/>
    <m/>
    <m/>
    <m/>
    <n v="133.3333333333333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.66"/>
    <n v="0.26200000000000001"/>
    <s v="HONGFUJIN PRECISION ELEC CO LTD"/>
    <s v="APPLE SOUTH ASIA(THAILAND) LTD"/>
    <x v="0"/>
    <m/>
    <m/>
    <m/>
    <m/>
    <m/>
    <m/>
    <m/>
    <m/>
    <m/>
    <m/>
    <m/>
    <m/>
    <m/>
    <m/>
    <n v="133.3333333333333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5.87"/>
    <n v="0.80500000000000005"/>
    <s v="HONGFUJIN PRECISION ELEC CO LTD"/>
    <s v="APPLE SOUTH ASIA(THAILAND) LTD"/>
    <x v="0"/>
    <m/>
    <m/>
    <m/>
    <m/>
    <m/>
    <m/>
    <m/>
    <m/>
    <m/>
    <m/>
    <m/>
    <m/>
    <m/>
    <m/>
    <n v="133.3333333333333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69"/>
    <n v="1.38"/>
    <s v="HONGFUJIN PRECISION ELEC CO LTD"/>
    <s v="APPLE SOUTH ASIA(THAILAND) LTD"/>
    <x v="0"/>
    <m/>
    <m/>
    <m/>
    <m/>
    <m/>
    <m/>
    <m/>
    <m/>
    <m/>
    <m/>
    <m/>
    <m/>
    <m/>
    <m/>
    <n v="133.3333333333333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.5"/>
    <n v="0.44600000000000001"/>
    <s v="HONGFUJIN PRECISION ELEC CO LTD"/>
    <s v="APPLE SOUTH ASIA(THAILAND) LTD"/>
    <x v="0"/>
    <m/>
    <m/>
    <m/>
    <m/>
    <m/>
    <m/>
    <m/>
    <m/>
    <m/>
    <m/>
    <m/>
    <m/>
    <m/>
    <m/>
    <n v="133.3333333333333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6.5"/>
    <n v="0.26200000000000001"/>
    <s v="HONGFUJIN PRECISION ELEC CO LTD"/>
    <s v="APPLE SOUTH ASIA(THAILAND) LTD"/>
    <x v="0"/>
    <m/>
    <m/>
    <m/>
    <m/>
    <m/>
    <m/>
    <m/>
    <m/>
    <m/>
    <m/>
    <m/>
    <m/>
    <m/>
    <m/>
    <n v="133.3333333333333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7.8"/>
    <n v="0.05"/>
    <s v="SUMITOMO ELECTRIC INDUSTRIES LTD"/>
    <s v="SUMITOMO ELECTRIC HARDMETAL THAILAND LTD"/>
    <x v="0"/>
    <m/>
    <m/>
    <m/>
    <m/>
    <m/>
    <m/>
    <m/>
    <m/>
    <m/>
    <m/>
    <m/>
    <m/>
    <m/>
    <m/>
    <n v="78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1.4"/>
    <n v="0.03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92.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8.4"/>
    <n v="0.03"/>
    <s v="SUMITOMO ELECTRIC INDUSTRIES LTD"/>
    <s v="SUMITOMO ELECTRIC HARDMETAL THAILAND LTD"/>
    <x v="0"/>
    <m/>
    <m/>
    <m/>
    <m/>
    <m/>
    <m/>
    <m/>
    <m/>
    <m/>
    <m/>
    <m/>
    <m/>
    <m/>
    <m/>
    <n v="292.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5"/>
    <n v="2E-3"/>
    <m/>
    <s v="AGILENT TECHNOLOGIES (THAILAND) LTD"/>
    <x v="0"/>
    <m/>
    <m/>
    <m/>
    <m/>
    <m/>
    <m/>
    <m/>
    <m/>
    <m/>
    <m/>
    <m/>
    <m/>
    <m/>
    <m/>
    <n v="292.5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.4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292.5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3.4"/>
    <n v="0.03"/>
    <s v="SUMITOMO ELECTRIC INDUSTRIES LTD"/>
    <s v="SUMITOMO ELECTRIC HARDMETAL THAILAND LTD"/>
    <x v="0"/>
    <m/>
    <m/>
    <m/>
    <m/>
    <m/>
    <m/>
    <m/>
    <m/>
    <m/>
    <m/>
    <m/>
    <m/>
    <m/>
    <m/>
    <n v="22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.0999999999999996"/>
    <n v="0.03"/>
    <s v="SUMITOMO ELECTRIC INDUSTRIES LTD"/>
    <s v="SUMITOMO ELECTRIC HARDMETAL THAILAND LTD"/>
    <x v="0"/>
    <m/>
    <m/>
    <m/>
    <m/>
    <m/>
    <m/>
    <m/>
    <m/>
    <m/>
    <m/>
    <m/>
    <m/>
    <m/>
    <m/>
    <n v="22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0"/>
    <n v="0.01"/>
    <m/>
    <s v="SUMITOMO ELECTRIC HARDMETAL MANUFACTURING(THAILAND)LTD."/>
    <x v="0"/>
    <m/>
    <m/>
    <m/>
    <m/>
    <m/>
    <m/>
    <m/>
    <m/>
    <m/>
    <m/>
    <m/>
    <m/>
    <m/>
    <m/>
    <n v="222"/>
    <m/>
    <m/>
    <m/>
    <s v="A"/>
    <x v="8"/>
    <s v="SUMITOMO "/>
  </r>
  <r>
    <m/>
    <m/>
    <m/>
    <m/>
    <m/>
    <m/>
    <m/>
    <m/>
    <m/>
    <m/>
    <m/>
    <m/>
    <m/>
    <m/>
    <m/>
    <m/>
    <m/>
    <m/>
    <m/>
    <m/>
    <m/>
    <n v="26.6"/>
    <n v="0.06"/>
    <s v="SUMITOMO ELECTRIC INDUSTRIES LTD"/>
    <s v="SUMITOMO ELECTRIC HARDMETAL MANUFACTURING(THAILAND)LTD."/>
    <x v="0"/>
    <m/>
    <m/>
    <m/>
    <m/>
    <m/>
    <m/>
    <m/>
    <m/>
    <m/>
    <m/>
    <m/>
    <m/>
    <m/>
    <m/>
    <n v="22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2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780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8"/>
    <n v="0.13"/>
    <s v="DHL GLOBAL FORWARDING (THAILAND) LIMITED"/>
    <s v="PRADA (THAILAND) CO.,LTD."/>
    <x v="1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6"/>
    <n v="0.14000000000000001"/>
    <s v="DHL GLOBAL FORWARDING (THAILAND) LIMITED"/>
    <s v="PRADA (THAILAND) CO.,LTD."/>
    <x v="1"/>
    <m/>
    <m/>
    <m/>
    <m/>
    <m/>
    <m/>
    <m/>
    <m/>
    <m/>
    <m/>
    <m/>
    <m/>
    <m/>
    <m/>
    <n v="132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5"/>
    <n v="0.105"/>
    <s v="TECH LEAD SHANGHAI COMPUTER CO"/>
    <s v="APPLE SOUTH ASIA(THAILAND) LTD"/>
    <x v="0"/>
    <m/>
    <m/>
    <m/>
    <m/>
    <m/>
    <m/>
    <m/>
    <m/>
    <m/>
    <m/>
    <m/>
    <m/>
    <m/>
    <m/>
    <n v="52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7.5"/>
    <n v="0.30099999999999999"/>
    <s v="TECH LEAD SHANGHAI COMPUTER CO"/>
    <s v="APPLE SOUTH ASIA(THAILAND) LTD"/>
    <x v="0"/>
    <m/>
    <m/>
    <m/>
    <m/>
    <m/>
    <m/>
    <m/>
    <m/>
    <m/>
    <m/>
    <m/>
    <m/>
    <m/>
    <m/>
    <n v="52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4.83999999999997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4.83999999999997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4.83999999999997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7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4.83999999999997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3.61"/>
    <n v="0.04"/>
    <s v="SUMITOMO ELECTRIC INDUSTRIES LTD"/>
    <s v="SUMITOMO ELECTRIC HARDMETAL THAILAND LTD"/>
    <x v="0"/>
    <m/>
    <m/>
    <m/>
    <m/>
    <m/>
    <m/>
    <m/>
    <m/>
    <m/>
    <m/>
    <m/>
    <m/>
    <m/>
    <m/>
    <n v="204.83999999999997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7"/>
    <n v="5.8000000000000003E-2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"/>
    <n v="5.3999999999999999E-2"/>
    <s v="AGILENT TECHNOLOGIES SINGAPORE (INTL) PTE LTD"/>
    <s v="AGILENT TECHNOLOGIES (THAILAND) LTD"/>
    <x v="1"/>
    <m/>
    <m/>
    <m/>
    <m/>
    <m/>
    <m/>
    <m/>
    <m/>
    <m/>
    <m/>
    <m/>
    <m/>
    <m/>
    <m/>
    <n v="195"/>
    <m/>
    <m/>
    <m/>
    <s v="A"/>
    <x v="6"/>
    <s v="AGILENT "/>
  </r>
  <r>
    <m/>
    <m/>
    <m/>
    <m/>
    <m/>
    <m/>
    <m/>
    <m/>
    <m/>
    <m/>
    <m/>
    <m/>
    <m/>
    <m/>
    <m/>
    <m/>
    <m/>
    <m/>
    <m/>
    <m/>
    <m/>
    <n v="10"/>
    <n v="2.7E-2"/>
    <s v="AGILENT TECHNOLOGIES SINGAPORE (INTL) PTE LTD"/>
    <s v="AGILENT TECHNOLOGIES (THAILAND) LTD"/>
    <x v="1"/>
    <m/>
    <m/>
    <m/>
    <m/>
    <m/>
    <m/>
    <m/>
    <m/>
    <m/>
    <m/>
    <m/>
    <m/>
    <m/>
    <m/>
    <n v="195"/>
    <m/>
    <m/>
    <m/>
    <s v="A"/>
    <x v="6"/>
    <s v="AGILENT "/>
  </r>
  <r>
    <m/>
    <m/>
    <m/>
    <m/>
    <m/>
    <m/>
    <m/>
    <m/>
    <m/>
    <m/>
    <m/>
    <m/>
    <m/>
    <m/>
    <m/>
    <m/>
    <m/>
    <m/>
    <m/>
    <m/>
    <m/>
    <n v="27.5"/>
    <n v="0.21299999999999999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5"/>
    <n v="0.105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3"/>
    <n v="0.39700000000000002"/>
    <s v="PEGAGLOBE (KUNSHAN) CO LTD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4"/>
    <n v="0.38400000000000001"/>
    <s v="PEGAGLOBE (KUNSHAN) CO LTD"/>
    <s v="APPLE SOUTH ASIA(THAILAND) LTD"/>
    <x v="0"/>
    <m/>
    <m/>
    <m/>
    <m/>
    <m/>
    <m/>
    <m/>
    <m/>
    <m/>
    <m/>
    <m/>
    <m/>
    <m/>
    <m/>
    <n v="132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54"/>
    <n v="0.62"/>
    <s v="PEGAGLOBE (KUNSHAN) CO LTD"/>
    <s v="APPLE SOUTH ASIA(THAILAND) LTD"/>
    <x v="0"/>
    <m/>
    <m/>
    <m/>
    <m/>
    <m/>
    <m/>
    <m/>
    <m/>
    <m/>
    <m/>
    <m/>
    <m/>
    <m/>
    <m/>
    <n v="10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.8000000000000007"/>
    <n v="4.5999999999999999E-2"/>
    <s v="DONGGUAN CITY JILONG BAGS CO LTD"/>
    <s v="PRADA (THAILAND) CO.,LTD.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5"/>
    <n v="0.13"/>
    <s v="DHL GLOBAL FORWARDING (THAILAND) LIMITED"/>
    <s v="PRADA (THAILAND) CO.,LTD."/>
    <x v="1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6"/>
    <n v="0.7"/>
    <s v="PRADA (THAILAND) CO.,LTD."/>
    <s v="DHL GLOBAL FORWARDING (THAILAND) LIMITED"/>
    <x v="1"/>
    <m/>
    <m/>
    <m/>
    <m/>
    <m/>
    <m/>
    <m/>
    <m/>
    <m/>
    <m/>
    <m/>
    <m/>
    <m/>
    <m/>
    <n v="6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0.5"/>
    <n v="0.02"/>
    <s v="AGILENT TECHNOLOGIES CO"/>
    <s v="AGILENT TECHNOLOGIES (THAILAND) LTD"/>
    <x v="0"/>
    <m/>
    <m/>
    <m/>
    <m/>
    <m/>
    <m/>
    <m/>
    <m/>
    <m/>
    <m/>
    <m/>
    <m/>
    <m/>
    <m/>
    <n v="6424"/>
    <m/>
    <m/>
    <m/>
    <s v="E"/>
    <x v="4"/>
    <s v="AGILENT"/>
  </r>
  <r>
    <m/>
    <m/>
    <m/>
    <m/>
    <m/>
    <m/>
    <m/>
    <m/>
    <m/>
    <m/>
    <m/>
    <m/>
    <m/>
    <m/>
    <m/>
    <m/>
    <m/>
    <m/>
    <m/>
    <m/>
    <m/>
    <n v="21"/>
    <n v="1.002"/>
    <s v="YWH ENGINEERING LTD.,"/>
    <s v="PRADA (THAILAND) CO.,LTD."/>
    <x v="0"/>
    <m/>
    <m/>
    <m/>
    <m/>
    <m/>
    <m/>
    <m/>
    <m/>
    <m/>
    <m/>
    <m/>
    <m/>
    <m/>
    <m/>
    <n v="2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"/>
    <n v="0.13"/>
    <m/>
    <s v="PRADA (THAILAND) CO.,LTD."/>
    <x v="1"/>
    <m/>
    <m/>
    <m/>
    <m/>
    <m/>
    <m/>
    <m/>
    <m/>
    <m/>
    <m/>
    <m/>
    <m/>
    <m/>
    <m/>
    <n v="2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4"/>
    <n v="5.0000000000000001E-3"/>
    <s v="DONGGUAN CITY JILONG BAGS CO LTD"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4"/>
    <n v="5.0000000000000001E-3"/>
    <s v="DONGGUAN CITY JILONG BAGS CO LTD"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4"/>
    <n v="5.0000000000000001E-3"/>
    <s v="DONGGUAN CITY JILONG BAGS CO LTD"/>
    <s v="PRADA (THAILAND) CO.,LTD."/>
    <x v="0"/>
    <m/>
    <m/>
    <m/>
    <m/>
    <m/>
    <m/>
    <m/>
    <m/>
    <m/>
    <m/>
    <m/>
    <m/>
    <m/>
    <m/>
    <n v="4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4"/>
    <n v="5.0000000000000001E-3"/>
    <s v="DONGGUAN CITY JILONG BAGS CO LTD"/>
    <s v="PRADA (THAILAND) CO.,LTD."/>
    <x v="0"/>
    <m/>
    <m/>
    <m/>
    <m/>
    <m/>
    <m/>
    <m/>
    <m/>
    <m/>
    <m/>
    <m/>
    <m/>
    <m/>
    <m/>
    <n v="132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5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341.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0.5"/>
    <n v="8.9999999999999993E-3"/>
    <s v="AGILENT TECHNOLOGIES SINGAPORE (INTERNATIONAL) PTE LTD"/>
    <s v="AGILENT TECHNOLOGIES (THAILAND) LTD"/>
    <x v="0"/>
    <m/>
    <m/>
    <m/>
    <m/>
    <m/>
    <m/>
    <m/>
    <m/>
    <m/>
    <m/>
    <m/>
    <m/>
    <m/>
    <m/>
    <n v="780"/>
    <m/>
    <m/>
    <m/>
    <s v="C"/>
    <x v="4"/>
    <s v="AGILENT"/>
  </r>
  <r>
    <m/>
    <m/>
    <m/>
    <m/>
    <m/>
    <m/>
    <m/>
    <m/>
    <m/>
    <m/>
    <m/>
    <m/>
    <m/>
    <m/>
    <m/>
    <m/>
    <m/>
    <m/>
    <m/>
    <m/>
    <m/>
    <n v="47.66"/>
    <n v="0.60699999999999998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.8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7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5"/>
    <n v="0.252"/>
    <s v="COMPAL COMMUNICATIONS (NANJING) CO LTD"/>
    <s v="APPLE SOUTH ASIA(THAILAND) LTD"/>
    <x v="0"/>
    <m/>
    <m/>
    <m/>
    <m/>
    <m/>
    <m/>
    <m/>
    <m/>
    <m/>
    <m/>
    <m/>
    <m/>
    <m/>
    <m/>
    <n v="79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9.8"/>
    <n v="1.415"/>
    <s v="AGILENT TECHNOLOGIES SINGAPORE (INTL) PTE LTD"/>
    <s v="AGILENT TECHNOLOGIES (THAILAND) LTD"/>
    <x v="1"/>
    <m/>
    <m/>
    <m/>
    <m/>
    <m/>
    <m/>
    <m/>
    <m/>
    <m/>
    <m/>
    <m/>
    <m/>
    <m/>
    <m/>
    <n v="7024"/>
    <m/>
    <m/>
    <m/>
    <s v="E"/>
    <x v="4"/>
    <s v="AGILENT"/>
  </r>
  <r>
    <m/>
    <m/>
    <m/>
    <m/>
    <m/>
    <m/>
    <m/>
    <m/>
    <m/>
    <m/>
    <m/>
    <m/>
    <m/>
    <m/>
    <m/>
    <m/>
    <m/>
    <m/>
    <m/>
    <m/>
    <m/>
    <n v="516"/>
    <n v="1.95"/>
    <s v="PEGAGLOBE (KUNSHAN) CO LTD"/>
    <s v="APPLE SOUTH ASIA(THAILAND) LTD"/>
    <x v="0"/>
    <m/>
    <m/>
    <m/>
    <m/>
    <m/>
    <m/>
    <m/>
    <m/>
    <m/>
    <m/>
    <m/>
    <m/>
    <m/>
    <m/>
    <n v="132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.4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.2999999999999998"/>
    <n v="0.03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7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4.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100000000000000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"/>
    <n v="0.03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8.6999999999999993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56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6.7"/>
    <n v="1.2E-2"/>
    <s v="STABILUS GMBH"/>
    <s v="Caterpillar (Thailand) Ltd"/>
    <x v="0"/>
    <m/>
    <m/>
    <m/>
    <m/>
    <m/>
    <m/>
    <m/>
    <m/>
    <m/>
    <m/>
    <m/>
    <m/>
    <m/>
    <m/>
    <n v="1202.66666666666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254"/>
    <n v="3.7930000000000001"/>
    <s v="HEBEI NORTH CASTING INDUSTRY CO LTD"/>
    <s v="CATERPILLAR (THAILAND) LIMITED"/>
    <x v="0"/>
    <m/>
    <m/>
    <m/>
    <m/>
    <m/>
    <m/>
    <m/>
    <m/>
    <m/>
    <m/>
    <m/>
    <m/>
    <m/>
    <m/>
    <n v="1202.66666666666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095.69"/>
    <n v="0.04"/>
    <m/>
    <s v="CATERPILLAR (THAILAND) LIMITED"/>
    <x v="0"/>
    <m/>
    <m/>
    <m/>
    <m/>
    <m/>
    <m/>
    <m/>
    <m/>
    <m/>
    <m/>
    <m/>
    <m/>
    <m/>
    <m/>
    <n v="1202.66666666666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304"/>
    <n v="1.1439999999999999"/>
    <s v="PEGAGLOBE (KUNSHAN) CO LTD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7"/>
    <n v="0.42899999999999999"/>
    <s v="COMPAL COMMUNICATIONS (NANJING) CO LTD"/>
    <s v="APPLE SOUTH ASIA(THAILAND) LTD"/>
    <x v="0"/>
    <m/>
    <m/>
    <m/>
    <m/>
    <m/>
    <m/>
    <m/>
    <m/>
    <m/>
    <m/>
    <m/>
    <m/>
    <m/>
    <m/>
    <n v="132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.3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9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9.1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"/>
    <n v="0.03"/>
    <s v="SUMITOMO ELECTRIC INDUSTRIES LTD"/>
    <s v="SUMITOMO ELECTRIC HARDMETAL THAILAND LTD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"/>
    <n v="0.03"/>
    <s v="SUMITOMO ELECTRIC INDUSTRIES LTD"/>
    <s v="SUMITOMO ELECTRIC HARDMETAL THAILAND LTD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4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66.5"/>
    <n v="0.105"/>
    <s v="SUMITOMO ELECTRIC INDUSTRIES LTD"/>
    <s v="SUMITOMO ELECTRIC HARDMETAL MANUFACTURING(THAILAND)LTD.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8.4"/>
    <n v="4.4999999999999998E-2"/>
    <s v="SUMITOMO ELECTRIC INDUSTRIES LTD"/>
    <s v="SUMITOMO ELECTRIC HARDMETAL MANUFACTURING(THAILAND)LTD."/>
    <x v="0"/>
    <m/>
    <m/>
    <m/>
    <m/>
    <m/>
    <m/>
    <m/>
    <m/>
    <m/>
    <m/>
    <m/>
    <m/>
    <m/>
    <m/>
    <n v="86.666666666666671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0.5"/>
    <n v="0.17799999999999999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7.67"/>
    <n v="0.60699999999999998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.100000000000000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7.9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91"/>
    <n v="0.75"/>
    <s v="TECH LEAD SHANGHAI COMPUTER CO"/>
    <s v="APPLE SOUTH ASIA(THAILAND) LTD"/>
    <x v="0"/>
    <m/>
    <m/>
    <m/>
    <m/>
    <m/>
    <m/>
    <m/>
    <m/>
    <m/>
    <m/>
    <m/>
    <m/>
    <m/>
    <m/>
    <n v="211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"/>
    <n v="0.252"/>
    <s v="COMPAL COMMUNICATIONS (NANJING) CO LTD"/>
    <s v="APPLE SOUTH ASIA(THAILAND) LTD"/>
    <x v="0"/>
    <m/>
    <m/>
    <m/>
    <m/>
    <m/>
    <m/>
    <m/>
    <m/>
    <m/>
    <m/>
    <m/>
    <m/>
    <m/>
    <m/>
    <n v="211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7.67"/>
    <n v="0.60699999999999998"/>
    <s v="TECH LEAD SHANGHAI COMPUTER CO"/>
    <s v="APPLE SOUTH ASIA(THAILAND) LTD"/>
    <x v="0"/>
    <m/>
    <m/>
    <m/>
    <m/>
    <m/>
    <m/>
    <m/>
    <m/>
    <m/>
    <m/>
    <m/>
    <m/>
    <m/>
    <m/>
    <n v="211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.5"/>
    <n v="0.17799999999999999"/>
    <s v="TECH LEAD SHANGHAI COMPUTER CO"/>
    <s v="APPLE SOUTH ASIA(THAILAND) LTD"/>
    <x v="0"/>
    <m/>
    <m/>
    <m/>
    <m/>
    <m/>
    <m/>
    <m/>
    <m/>
    <m/>
    <m/>
    <m/>
    <m/>
    <m/>
    <m/>
    <n v="211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4"/>
    <n v="0.52200000000000002"/>
    <s v="COMPAL COMMUNICATIONS (NANJING) CO LTD"/>
    <s v="APPLE SOUTH ASIA(THAILAND) LTD"/>
    <x v="0"/>
    <m/>
    <m/>
    <m/>
    <m/>
    <m/>
    <m/>
    <m/>
    <m/>
    <m/>
    <m/>
    <m/>
    <m/>
    <m/>
    <m/>
    <n v="211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479"/>
    <n v="6.0460000000000003"/>
    <s v="CAT WUXI"/>
    <s v="CATERPILLAR (THAILAND) LTD-MTP"/>
    <x v="0"/>
    <m/>
    <m/>
    <m/>
    <m/>
    <m/>
    <m/>
    <m/>
    <m/>
    <m/>
    <m/>
    <m/>
    <m/>
    <m/>
    <m/>
    <n v="3608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0"/>
    <n v="0.20699999999999999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28"/>
    <n v="0.46300000000000002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7.7"/>
    <n v="0.4"/>
    <s v="DHL GLOBAL FORWARDING (THAILAND) LIMITED"/>
    <s v="PRADA (THAILAND) CO.,LTD."/>
    <x v="1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9"/>
    <n v="2.8000000000000001E-2"/>
    <s v="AGILENT TECHN,MANUFACTURING GMBH&amp;COKG,"/>
    <s v="AGILENT TECHNOLOGIES (THAILAND) LTD"/>
    <x v="0"/>
    <m/>
    <m/>
    <m/>
    <m/>
    <m/>
    <m/>
    <m/>
    <m/>
    <m/>
    <m/>
    <m/>
    <m/>
    <m/>
    <m/>
    <n v="195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.4"/>
    <n v="0.03"/>
    <s v="SUMITOMO ELECTRIC INDUSTRIES LTD"/>
    <s v="SUMITOMO ELECTRIC HARDMETAL THAILAND LTD"/>
    <x v="0"/>
    <m/>
    <m/>
    <m/>
    <m/>
    <m/>
    <m/>
    <m/>
    <m/>
    <m/>
    <m/>
    <m/>
    <m/>
    <m/>
    <m/>
    <n v="19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100000000000000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9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"/>
    <n v="2E-3"/>
    <s v="AGILENT TECHNOLOGIES SINGAPORE (INTL) PTE LTD"/>
    <s v="AGILENT TECHNOLOGIES (THAILAND) LTD"/>
    <x v="0"/>
    <m/>
    <m/>
    <m/>
    <m/>
    <m/>
    <m/>
    <m/>
    <m/>
    <m/>
    <m/>
    <m/>
    <m/>
    <m/>
    <m/>
    <n v="195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"/>
    <n v="2E-3"/>
    <s v="AGILENT TECHNOLOGIES SINGAPORE (INTL) PTE LTD"/>
    <s v="AGILENT TECHNOLOGIES (THAILAND) LTD"/>
    <x v="0"/>
    <m/>
    <m/>
    <m/>
    <m/>
    <m/>
    <m/>
    <m/>
    <m/>
    <m/>
    <m/>
    <m/>
    <m/>
    <m/>
    <m/>
    <n v="195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2.9"/>
    <n v="2E-3"/>
    <s v="AGILENT TECHNOLOGIES SINGAPORE (INTL) PTE LTD"/>
    <s v="AGILENT TECHNOLOGIES (THAILAND) LTD"/>
    <x v="0"/>
    <m/>
    <m/>
    <m/>
    <m/>
    <m/>
    <m/>
    <m/>
    <m/>
    <m/>
    <m/>
    <m/>
    <m/>
    <m/>
    <m/>
    <n v="195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195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2"/>
    <n v="2E-3"/>
    <s v="AGILENT TECHNOLOGIES SINGAPORE (INTL) PTE LTD"/>
    <s v="AGILENT TECHNOLOGIES (THAILAND) LTD"/>
    <x v="0"/>
    <m/>
    <m/>
    <m/>
    <m/>
    <m/>
    <m/>
    <m/>
    <m/>
    <m/>
    <m/>
    <m/>
    <m/>
    <m/>
    <m/>
    <n v="195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.6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9.8000000000000007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.7"/>
    <n v="5.6000000000000001E-2"/>
    <s v="PRADA ASIA PACIFIC LTD"/>
    <s v="PRADA (THAILAND) CO.,LTD.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17.10000000000002"/>
    <n v="2.851"/>
    <s v="CATERPILLAR (THAILAND) LIMITED"/>
    <s v="CATERPILLAR UNDERGROUND MINING PTY LTD"/>
    <x v="0"/>
    <m/>
    <m/>
    <m/>
    <m/>
    <m/>
    <m/>
    <m/>
    <m/>
    <m/>
    <m/>
    <m/>
    <m/>
    <m/>
    <m/>
    <n v="202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79.3"/>
    <n v="0.32"/>
    <s v="DHL GLOBAL FORWARDING (THAILAND) LIMITED"/>
    <s v="PRADA (THAILAND) CO.,LTD."/>
    <x v="1"/>
    <m/>
    <m/>
    <m/>
    <m/>
    <m/>
    <m/>
    <m/>
    <m/>
    <m/>
    <m/>
    <m/>
    <m/>
    <m/>
    <m/>
    <n v="132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13"/>
    <n v="0.192"/>
    <s v="FASHION MANNEQUINS CO LTD (HK) (O/B HONGFENG"/>
    <s v="PRADA (THAILAND) CO.,LTD."/>
    <x v="0"/>
    <m/>
    <m/>
    <m/>
    <m/>
    <m/>
    <m/>
    <m/>
    <m/>
    <m/>
    <m/>
    <m/>
    <m/>
    <m/>
    <m/>
    <n v="132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3.7"/>
    <n v="2.9000000000000001E-2"/>
    <s v="PRADA ASIA PACIFIC LTD"/>
    <s v="PRADA (THAILAND) CO.,LTD.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.3"/>
    <n v="2.3E-2"/>
    <s v="AGILENT TECHNOLOGIES SINGAPORE (INTL) PTE LTD"/>
    <s v="AGILENT TECHNOLOGIES (THAILAND) LTD"/>
    <x v="1"/>
    <m/>
    <m/>
    <m/>
    <m/>
    <m/>
    <m/>
    <m/>
    <m/>
    <m/>
    <m/>
    <m/>
    <m/>
    <m/>
    <m/>
    <n v="312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"/>
    <n v="2E-3"/>
    <s v="AGILENT TECHNOLOGIES SINGAPORE (INTL) PTE LTD"/>
    <s v="AGILENT TECHNOLOGIES (THAILAND) LTD"/>
    <x v="0"/>
    <m/>
    <m/>
    <m/>
    <m/>
    <m/>
    <m/>
    <m/>
    <m/>
    <m/>
    <m/>
    <m/>
    <m/>
    <m/>
    <m/>
    <n v="312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"/>
    <n v="2E-3"/>
    <s v="AGILENT TECHNOLOGIES SINGAPORE (INTL) PTE LTD"/>
    <s v="AGILENT TECHNOLOGIES (THAILAND) LTD"/>
    <x v="0"/>
    <m/>
    <m/>
    <m/>
    <m/>
    <m/>
    <m/>
    <m/>
    <m/>
    <m/>
    <m/>
    <m/>
    <m/>
    <m/>
    <m/>
    <n v="312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3.6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6.5"/>
    <n v="0.435"/>
    <s v="COMPAL COMMUNICATIONS (NANJING) CO LTD"/>
    <s v="APPLE SOUTH ASIA(THAILAND) LTD"/>
    <x v="0"/>
    <m/>
    <m/>
    <m/>
    <m/>
    <m/>
    <m/>
    <m/>
    <m/>
    <m/>
    <m/>
    <m/>
    <m/>
    <m/>
    <m/>
    <n v="35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2.5"/>
    <n v="0.21299999999999999"/>
    <s v="TECH LEAD SHANGHAI COMPUTER CO"/>
    <s v="APPLE SOUTH ASIA(THAILAND) LTD"/>
    <x v="0"/>
    <m/>
    <m/>
    <m/>
    <m/>
    <m/>
    <m/>
    <m/>
    <m/>
    <m/>
    <m/>
    <m/>
    <m/>
    <m/>
    <m/>
    <n v="35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3.4"/>
    <n v="0.61199999999999999"/>
    <s v="DHL GLOBAL FORWARDING (THAILAND) LIMITED"/>
    <s v="PRADA (THAILAND) CO.,LTD."/>
    <x v="1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23"/>
    <n v="0.88"/>
    <s v="COMPAL COMMUNICATIONS (NANJING) CO LTD"/>
    <s v="APPLE SOUTH ASIA(THAILAND) LTD"/>
    <x v="0"/>
    <m/>
    <m/>
    <m/>
    <m/>
    <m/>
    <m/>
    <m/>
    <m/>
    <m/>
    <m/>
    <m/>
    <m/>
    <m/>
    <m/>
    <n v="811.5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5"/>
    <n v="0.29399999999999998"/>
    <s v="CATERPILLAR (THAILAND) LIMITED"/>
    <s v="CATERPILLAR CHINA MACHI WJ"/>
    <x v="2"/>
    <m/>
    <m/>
    <m/>
    <m/>
    <m/>
    <m/>
    <m/>
    <m/>
    <m/>
    <m/>
    <m/>
    <m/>
    <m/>
    <m/>
    <n v="202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53.9"/>
    <n v="0.06"/>
    <s v="SUMITOMO ELECTRIC INDUSTRIES LTD"/>
    <s v="SUMITOMO ELECTRIC HARDMETAL MANUFACTURING(THAILAND)LTD."/>
    <x v="0"/>
    <m/>
    <m/>
    <m/>
    <m/>
    <m/>
    <m/>
    <m/>
    <m/>
    <m/>
    <m/>
    <m/>
    <m/>
    <m/>
    <m/>
    <n v="29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2000000000000002"/>
    <n v="0.03"/>
    <s v="SUMITOMO ELECTRIC INDUSTRIES LTD"/>
    <s v="SUMITOMO ELECTRIC HARDMETAL THAILAND LTD"/>
    <x v="0"/>
    <m/>
    <m/>
    <m/>
    <m/>
    <m/>
    <m/>
    <m/>
    <m/>
    <m/>
    <m/>
    <m/>
    <m/>
    <m/>
    <m/>
    <n v="29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9.4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29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79.3"/>
    <n v="0.32200000000000001"/>
    <s v="DHL GLOBAL FORWARDING (THAILAND) LIMITED"/>
    <s v="PRADA (THAILAND) CO.,LTD."/>
    <x v="1"/>
    <m/>
    <m/>
    <m/>
    <m/>
    <m/>
    <m/>
    <m/>
    <m/>
    <m/>
    <m/>
    <m/>
    <m/>
    <m/>
    <m/>
    <n v="45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97.34"/>
    <n v="1.212"/>
    <s v="HONGFUJIN PRECISION ELEC CO LTD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3"/>
    <n v="0.192"/>
    <s v="FASHION MANNEQUINS CO LTD (HK) (O/B HONGFENG"/>
    <s v="PRADA (THAILAND) CO.,LTD.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04"/>
    <n v="0.44900000000000001"/>
    <s v="SHANGHAI NEINAWA ADVERTISING CO., LTD"/>
    <s v="PRADA (THAILAND) CO.,LTD."/>
    <x v="0"/>
    <m/>
    <m/>
    <m/>
    <m/>
    <m/>
    <m/>
    <m/>
    <m/>
    <m/>
    <m/>
    <m/>
    <m/>
    <m/>
    <m/>
    <n v="4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4.1"/>
    <n v="0.03"/>
    <s v="SUMITOMO ELECTRIC INDUSTRIES LTD"/>
    <s v="SUMITOMO ELECTRIC HARDMETAL THAILAND LTD"/>
    <x v="0"/>
    <m/>
    <m/>
    <m/>
    <m/>
    <m/>
    <m/>
    <m/>
    <m/>
    <m/>
    <m/>
    <m/>
    <m/>
    <m/>
    <m/>
    <n v="78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97.33"/>
    <n v="1.212"/>
    <s v="HONGFUJIN PRECISION ELEC CO LTD"/>
    <s v="APPLE SOUTH ASIA(THAILAND) LTD"/>
    <x v="0"/>
    <m/>
    <m/>
    <m/>
    <m/>
    <m/>
    <m/>
    <m/>
    <m/>
    <m/>
    <m/>
    <m/>
    <m/>
    <m/>
    <m/>
    <n v="12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.5"/>
    <n v="4.4999999999999998E-2"/>
    <s v="SUMITOMO ELECTRIC INDUSTRIES LTD"/>
    <s v="SUMITOMO ELECTRIC HARDMETAL MANUFACTURING(THAILAND)LTD."/>
    <x v="0"/>
    <m/>
    <m/>
    <m/>
    <m/>
    <m/>
    <m/>
    <m/>
    <m/>
    <m/>
    <m/>
    <m/>
    <m/>
    <m/>
    <m/>
    <n v="19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100000000000000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9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9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0.3"/>
    <n v="0.06"/>
    <s v="SUMITOMO ELECTRIC INDUSTRIES LTD"/>
    <s v="SUMITOMO ELECTRIC HARDMETAL THAILAND LTD"/>
    <x v="0"/>
    <m/>
    <m/>
    <m/>
    <m/>
    <m/>
    <m/>
    <m/>
    <m/>
    <m/>
    <m/>
    <m/>
    <m/>
    <m/>
    <m/>
    <n v="195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2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1"/>
    <n v="0.03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6.3"/>
    <n v="0.03"/>
    <s v="SUMITOMO ELECTRIC INDUSTRIES LTD"/>
    <s v="SUMITOMO ELECTRIC HARDMETAL MANUFACTURING(THAILAND)LTD.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.8"/>
    <n v="0.03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.8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8"/>
    <n v="0.39700000000000002"/>
    <s v="PEGAGLOBE (KUNSHAN) CO LTD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8"/>
    <n v="0.13"/>
    <s v="TECH LEAD SHANGHAI COMPUTER CO"/>
    <s v="APPLE SOUTH ASIA(THAILAND) LTD"/>
    <x v="0"/>
    <m/>
    <m/>
    <m/>
    <m/>
    <m/>
    <m/>
    <m/>
    <m/>
    <m/>
    <m/>
    <m/>
    <m/>
    <m/>
    <m/>
    <n v="316.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97.33"/>
    <n v="1.212"/>
    <s v="HONGFUJIN PRECISION ELEC CO LTD"/>
    <s v="APPLE SOUTH ASIA(THAILAND) LTD"/>
    <x v="0"/>
    <m/>
    <m/>
    <m/>
    <m/>
    <m/>
    <m/>
    <m/>
    <m/>
    <m/>
    <m/>
    <m/>
    <m/>
    <m/>
    <m/>
    <n v="316.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1"/>
    <n v="0.29199999999999998"/>
    <s v="HONGFUJIN PRECISION ELEC CO LTD"/>
    <s v="APPLE SOUTH ASIA(THAILAND) LTD"/>
    <x v="0"/>
    <m/>
    <m/>
    <m/>
    <m/>
    <m/>
    <m/>
    <m/>
    <m/>
    <m/>
    <m/>
    <m/>
    <m/>
    <m/>
    <m/>
    <n v="316.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87"/>
    <n v="3.419"/>
    <s v="COMPAL COMMUNICATIONS (NANJING) CO LTD"/>
    <s v="APPLE SOUTH ASIA(THAILAND) LTD"/>
    <x v="0"/>
    <m/>
    <m/>
    <m/>
    <m/>
    <m/>
    <m/>
    <m/>
    <m/>
    <m/>
    <m/>
    <m/>
    <m/>
    <m/>
    <m/>
    <n v="316.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52"/>
    <n v="1.2430000000000001"/>
    <s v="COMPAL COMMUNICATIONS (NANJING) CO LTD"/>
    <s v="APPLE SOUTH ASIA(THAILAND) LTD"/>
    <x v="0"/>
    <m/>
    <m/>
    <m/>
    <m/>
    <m/>
    <m/>
    <m/>
    <m/>
    <m/>
    <m/>
    <m/>
    <m/>
    <m/>
    <m/>
    <n v="316.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28"/>
    <n v="0.91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8"/>
    <n v="0.26500000000000001"/>
    <s v="BOSCH REXROTH AG"/>
    <s v="CATERPILLAR (THAILAND) LIMITED"/>
    <x v="0"/>
    <m/>
    <m/>
    <m/>
    <m/>
    <m/>
    <m/>
    <m/>
    <m/>
    <m/>
    <m/>
    <m/>
    <m/>
    <m/>
    <m/>
    <n v="721.6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7"/>
    <n v="0.28000000000000003"/>
    <s v="CATERPILLAR OF DELAWARE INC"/>
    <s v="CATERPILLAR (THAILAND) LIMITED"/>
    <x v="0"/>
    <m/>
    <m/>
    <m/>
    <m/>
    <m/>
    <m/>
    <m/>
    <m/>
    <m/>
    <m/>
    <m/>
    <m/>
    <m/>
    <m/>
    <n v="721.6"/>
    <m/>
    <m/>
    <m/>
    <s v="D"/>
    <x v="9"/>
    <s v="CATERPILLAR "/>
  </r>
  <r>
    <m/>
    <m/>
    <m/>
    <m/>
    <m/>
    <m/>
    <m/>
    <m/>
    <m/>
    <m/>
    <m/>
    <m/>
    <m/>
    <m/>
    <m/>
    <m/>
    <m/>
    <m/>
    <m/>
    <m/>
    <m/>
    <n v="120"/>
    <n v="1.1619999999999999"/>
    <s v="LINCOLN INDUSTRIAL"/>
    <s v="CATERPILLAR (THAILAND) LIMITED"/>
    <x v="0"/>
    <m/>
    <m/>
    <m/>
    <m/>
    <m/>
    <m/>
    <m/>
    <m/>
    <m/>
    <m/>
    <m/>
    <m/>
    <m/>
    <m/>
    <n v="721.6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3"/>
    <n v="2.8000000000000001E-2"/>
    <s v="CATERPILLAR OF DELAWARE INC"/>
    <s v="CATERPILLAR (THAILAND) LIMITED"/>
    <x v="0"/>
    <m/>
    <m/>
    <m/>
    <m/>
    <m/>
    <m/>
    <m/>
    <m/>
    <m/>
    <m/>
    <m/>
    <m/>
    <m/>
    <m/>
    <n v="721.6"/>
    <m/>
    <m/>
    <m/>
    <s v="D"/>
    <x v="9"/>
    <s v="CATERPILLAR "/>
  </r>
  <r>
    <m/>
    <m/>
    <m/>
    <m/>
    <m/>
    <m/>
    <m/>
    <m/>
    <m/>
    <m/>
    <m/>
    <m/>
    <m/>
    <m/>
    <m/>
    <m/>
    <m/>
    <m/>
    <m/>
    <m/>
    <m/>
    <n v="3269.5"/>
    <n v="6.3869999999999996"/>
    <m/>
    <s v="CATERPILLAR (THAILAND) LIMITED"/>
    <x v="0"/>
    <m/>
    <m/>
    <m/>
    <m/>
    <m/>
    <m/>
    <m/>
    <m/>
    <m/>
    <m/>
    <m/>
    <m/>
    <m/>
    <m/>
    <n v="721.6"/>
    <m/>
    <m/>
    <m/>
    <s v="D"/>
    <x v="9"/>
    <s v="CATERPILLAR "/>
  </r>
  <r>
    <m/>
    <m/>
    <m/>
    <m/>
    <m/>
    <m/>
    <m/>
    <m/>
    <m/>
    <m/>
    <m/>
    <m/>
    <m/>
    <m/>
    <m/>
    <m/>
    <m/>
    <m/>
    <m/>
    <m/>
    <m/>
    <n v="20"/>
    <n v="0.32700000000000001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5"/>
    <n v="0.21299999999999999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6.5"/>
    <n v="0.435"/>
    <s v="COMPAL COMMUNICATIONS (NANJING) CO LTD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4.119999999999997"/>
    <n v="0.16"/>
    <s v="DHL GLOBAL FORWARDING (THAILAND) LIMITED"/>
    <s v="PRADA (THAILAND) CO.,LTD."/>
    <x v="1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.1"/>
    <n v="0.03"/>
    <s v="SUMITOMO ELECTRIC INDUSTRIES LTD"/>
    <s v="SUMITOMO ELECTRIC HARDMETAL THAILAND LTD"/>
    <x v="0"/>
    <m/>
    <m/>
    <m/>
    <m/>
    <m/>
    <m/>
    <m/>
    <m/>
    <m/>
    <m/>
    <m/>
    <m/>
    <m/>
    <m/>
    <n v="20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100000000000000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0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7.600000000000001"/>
    <n v="0.06"/>
    <s v="SUMITOMO ELECTRIC INDUSTRIES LTD"/>
    <s v="SUMITOMO ELECTRIC HARDMETAL THAILAND LTD"/>
    <x v="0"/>
    <m/>
    <m/>
    <m/>
    <m/>
    <m/>
    <m/>
    <m/>
    <m/>
    <m/>
    <m/>
    <m/>
    <m/>
    <m/>
    <m/>
    <n v="20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.5"/>
    <n v="0.03"/>
    <s v="SUMITOMO ELECTRIC INDUSTRIES LTD"/>
    <s v="SUMITOMO ELECTRIC HARDMETAL THAILAND LTD"/>
    <x v="0"/>
    <m/>
    <m/>
    <m/>
    <m/>
    <m/>
    <m/>
    <m/>
    <m/>
    <m/>
    <m/>
    <m/>
    <m/>
    <m/>
    <m/>
    <n v="20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60"/>
    <n v="1.8"/>
    <s v="PRADA (THAILAND) CO.,LTD."/>
    <s v="PRADA ASIA PACIFIC LTD"/>
    <x v="0"/>
    <m/>
    <m/>
    <m/>
    <m/>
    <m/>
    <m/>
    <m/>
    <m/>
    <m/>
    <m/>
    <m/>
    <m/>
    <m/>
    <m/>
    <n v="3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0"/>
    <n v="0.5"/>
    <s v="PRADA (THAILAND) CO.,LTD."/>
    <s v="PRADA AUSTRALIA PTY LTD"/>
    <x v="0"/>
    <m/>
    <m/>
    <m/>
    <m/>
    <m/>
    <m/>
    <m/>
    <m/>
    <m/>
    <m/>
    <m/>
    <m/>
    <m/>
    <m/>
    <n v="3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28"/>
    <n v="0.46300000000000002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55"/>
    <n v="1.21"/>
    <s v="PRADA (THAILAND) CO.,LTD."/>
    <s v="PRADA MACAU CO LTD"/>
    <x v="0"/>
    <m/>
    <m/>
    <m/>
    <m/>
    <m/>
    <m/>
    <m/>
    <m/>
    <m/>
    <m/>
    <m/>
    <m/>
    <m/>
    <m/>
    <n v="25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20"/>
    <n v="0.5"/>
    <s v="PRADA (THAILAND) CO.,LTD."/>
    <s v="PRADA AUSTRALIA PTY LTD"/>
    <x v="0"/>
    <m/>
    <m/>
    <m/>
    <m/>
    <m/>
    <m/>
    <m/>
    <m/>
    <m/>
    <m/>
    <m/>
    <m/>
    <m/>
    <m/>
    <n v="25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60"/>
    <n v="1.8"/>
    <s v="PRADA (THAILAND) CO.,LTD."/>
    <s v="PRADA ASIA PACIFIC LTD"/>
    <x v="0"/>
    <m/>
    <m/>
    <m/>
    <m/>
    <m/>
    <m/>
    <m/>
    <m/>
    <m/>
    <m/>
    <m/>
    <m/>
    <m/>
    <m/>
    <n v="25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60"/>
    <n v="1.8"/>
    <s v="PRADA (THAILAND) CO.,LTD."/>
    <s v="PRADA ASIA PACIFIC LTD"/>
    <x v="0"/>
    <m/>
    <m/>
    <m/>
    <m/>
    <m/>
    <m/>
    <m/>
    <m/>
    <m/>
    <m/>
    <m/>
    <m/>
    <m/>
    <m/>
    <n v="3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55"/>
    <n v="1.21"/>
    <s v="PRADA (THAILAND) CO.,LTD."/>
    <s v="PRADA MACAU CO LTD"/>
    <x v="0"/>
    <m/>
    <m/>
    <m/>
    <m/>
    <m/>
    <m/>
    <m/>
    <m/>
    <m/>
    <m/>
    <m/>
    <m/>
    <m/>
    <m/>
    <n v="3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83"/>
    <n v="0.38400000000000001"/>
    <s v="PEGAGLOBE (KUNSHAN) CO LTD"/>
    <s v="APPLE SOUTH ASIA(THAILAND) LTD"/>
    <x v="0"/>
    <m/>
    <m/>
    <m/>
    <m/>
    <m/>
    <m/>
    <m/>
    <m/>
    <m/>
    <m/>
    <m/>
    <m/>
    <m/>
    <m/>
    <n v="150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622"/>
    <n v="1.44"/>
    <s v="CATERPILLAR (CHINA) MACHINERY COMPONENTS CO LTD"/>
    <s v="CATERPILLAR (THAILAND) LIMITED"/>
    <x v="0"/>
    <m/>
    <m/>
    <m/>
    <m/>
    <m/>
    <m/>
    <m/>
    <m/>
    <m/>
    <m/>
    <m/>
    <m/>
    <m/>
    <m/>
    <n v="3608"/>
    <m/>
    <m/>
    <m/>
    <s v="D"/>
    <x v="9"/>
    <s v="CATERPILLAR "/>
  </r>
  <r>
    <m/>
    <m/>
    <m/>
    <m/>
    <m/>
    <m/>
    <m/>
    <m/>
    <m/>
    <m/>
    <m/>
    <m/>
    <m/>
    <m/>
    <m/>
    <m/>
    <m/>
    <m/>
    <m/>
    <m/>
    <m/>
    <n v="22.5"/>
    <n v="0.20699999999999999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.4"/>
    <n v="2E-3"/>
    <s v="AGILENT TECHNOLOGIES SINGAPORE (INTL) PTE LTD"/>
    <s v="AGILENT TECHNOLOGIES (THAILAND) LTD"/>
    <x v="0"/>
    <m/>
    <m/>
    <m/>
    <m/>
    <m/>
    <m/>
    <m/>
    <m/>
    <m/>
    <m/>
    <m/>
    <m/>
    <m/>
    <m/>
    <n v="400"/>
    <m/>
    <m/>
    <m/>
    <s v="C"/>
    <x v="4"/>
    <s v="AGILENT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4.0999999999999996"/>
    <n v="0.03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.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.1"/>
    <n v="3.0000000000000001E-3"/>
    <s v="AGILENT TECHNOLOGIES SINGAPORE (INTL) PTE LTD"/>
    <s v="AGILENT TECHNOLOGIES (THAILAND) LTD"/>
    <x v="0"/>
    <m/>
    <m/>
    <m/>
    <m/>
    <m/>
    <m/>
    <m/>
    <m/>
    <m/>
    <m/>
    <m/>
    <m/>
    <m/>
    <m/>
    <n v="780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2.6"/>
    <n v="2E-3"/>
    <s v="AGILENT TECHNOLOGIES SINGAPORE (INTL) PTE LTD"/>
    <s v="AGILENT TECHNOLOGIES (THAILAND) LTD"/>
    <x v="0"/>
    <m/>
    <m/>
    <m/>
    <m/>
    <m/>
    <m/>
    <m/>
    <m/>
    <m/>
    <m/>
    <m/>
    <m/>
    <m/>
    <m/>
    <n v="780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4.8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3.1"/>
    <n v="0.09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16.8"/>
    <n v="2.4153600000000002"/>
    <m/>
    <s v="MAXIM INTEGRATED PRODUCTS (THAILAND) CO LTD"/>
    <x v="0"/>
    <m/>
    <m/>
    <m/>
    <m/>
    <m/>
    <m/>
    <m/>
    <m/>
    <m/>
    <m/>
    <m/>
    <m/>
    <m/>
    <m/>
    <n v="660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16.8"/>
    <n v="2.4153600000000002"/>
    <m/>
    <s v="MAXIM INTEGRATED PRODUCTS (THAILAND) CO LTD"/>
    <x v="0"/>
    <m/>
    <m/>
    <m/>
    <m/>
    <m/>
    <m/>
    <m/>
    <m/>
    <m/>
    <m/>
    <m/>
    <m/>
    <m/>
    <m/>
    <n v="660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58.23"/>
    <n v="2.6391"/>
    <m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58.23"/>
    <n v="2.6391"/>
    <m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80"/>
    <n v="0.57499999999999996"/>
    <s v="PRADA (THAILAND) CO.,LTD."/>
    <s v="PRADA ASIA PACIFIC LTD"/>
    <x v="0"/>
    <m/>
    <m/>
    <m/>
    <m/>
    <m/>
    <m/>
    <m/>
    <m/>
    <m/>
    <m/>
    <m/>
    <m/>
    <m/>
    <m/>
    <n v="2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80"/>
    <n v="0.57499999999999996"/>
    <s v="PRADA (THAILAND) CO.,LTD."/>
    <s v="PRADA AUSTRALIA PTY LTD"/>
    <x v="0"/>
    <m/>
    <m/>
    <m/>
    <m/>
    <m/>
    <m/>
    <m/>
    <m/>
    <m/>
    <m/>
    <m/>
    <m/>
    <m/>
    <m/>
    <n v="2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80"/>
    <n v="0.57499999999999996"/>
    <s v="PRADA (THAILAND) CO.,LTD."/>
    <s v="PRADA MACAU CO LTD"/>
    <x v="0"/>
    <m/>
    <m/>
    <m/>
    <m/>
    <m/>
    <m/>
    <m/>
    <m/>
    <m/>
    <m/>
    <m/>
    <m/>
    <m/>
    <m/>
    <n v="2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4.42"/>
    <n v="0.11978"/>
    <m/>
    <s v="SUMITOMO ELECTRIC HARDMETAL THAILAND LTD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4.42"/>
    <n v="0.11978"/>
    <m/>
    <s v="AGILENT TECHNOLOGIES (THAILAND) LTD"/>
    <x v="1"/>
    <m/>
    <m/>
    <m/>
    <m/>
    <m/>
    <m/>
    <m/>
    <m/>
    <m/>
    <m/>
    <m/>
    <m/>
    <m/>
    <m/>
    <n v="312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34.42"/>
    <n v="0.11978"/>
    <m/>
    <s v="SUMITOMO ELECTRIC HARDMETAL THAILAND LTD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4.42"/>
    <n v="0.11978"/>
    <m/>
    <s v="SUMITOMO ELECTRIC HARDMETAL THAILAND LTD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4.42"/>
    <n v="0.11978"/>
    <m/>
    <s v="AGILENT TECHNOLOGIES (THAILAND) LTD"/>
    <x v="1"/>
    <m/>
    <m/>
    <m/>
    <m/>
    <m/>
    <m/>
    <m/>
    <m/>
    <m/>
    <m/>
    <m/>
    <m/>
    <m/>
    <m/>
    <n v="312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20.5"/>
    <n v="4.4999999999999998E-2"/>
    <m/>
    <s v="AGILENT TECHNOLOGIES (THAILAND) LTD"/>
    <x v="0"/>
    <m/>
    <m/>
    <m/>
    <m/>
    <m/>
    <m/>
    <m/>
    <m/>
    <m/>
    <m/>
    <m/>
    <m/>
    <m/>
    <m/>
    <n v="78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4"/>
    <n v="0.01"/>
    <m/>
    <s v="PRADA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42.93"/>
    <n v="5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0"/>
    <n v="4"/>
    <s v="TRIO-TECH (BANGKOK) CO.,LT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0.7"/>
    <n v="5.0000000000000001E-3"/>
    <s v="AGILENT TECHN,MANUFACTURING GMBH&amp;COKG,"/>
    <s v="AGILENT TECHNOLOGIES (THAILAND) LTD"/>
    <x v="0"/>
    <m/>
    <m/>
    <m/>
    <m/>
    <m/>
    <m/>
    <m/>
    <m/>
    <m/>
    <m/>
    <m/>
    <m/>
    <m/>
    <m/>
    <n v="1296.8573857846757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514"/>
    <n v="4.4850000000000003"/>
    <s v="ADVANCED SEMICONDUCTOR ENGINEERING INC"/>
    <s v="MAXIM INTEGRATED PRODUCTS (THAILAND) CO LTD"/>
    <x v="0"/>
    <m/>
    <m/>
    <m/>
    <m/>
    <m/>
    <m/>
    <m/>
    <m/>
    <m/>
    <m/>
    <m/>
    <m/>
    <m/>
    <m/>
    <n v="951.0287495754287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9"/>
    <n v="0.45100000000000001"/>
    <s v="GREATEK ELECTRONICS INC"/>
    <s v="MAXIM INTEGRATED PRODUCTS (THAILAND) CO LTD"/>
    <x v="0"/>
    <m/>
    <m/>
    <m/>
    <m/>
    <m/>
    <m/>
    <m/>
    <m/>
    <m/>
    <m/>
    <m/>
    <m/>
    <m/>
    <m/>
    <n v="951.0287495754287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.88"/>
    <n v="1"/>
    <s v="MAXIM INTEGRATED PRODUCTS (THAILAND) CO LTD"/>
    <s v="MICROCHIP TECHNOLOGY (THAILAND) CO.,LTD."/>
    <x v="1"/>
    <m/>
    <m/>
    <m/>
    <m/>
    <m/>
    <m/>
    <m/>
    <m/>
    <m/>
    <m/>
    <m/>
    <m/>
    <m/>
    <m/>
    <n v="1556.228862941610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9"/>
    <n v="2"/>
    <s v="MICROCHIP TECHNOLOGY (THAILAND) CO.,LTD."/>
    <s v="MAXIM INTEGRATED PRODUCTS (THAILAND) CO LTD"/>
    <x v="1"/>
    <m/>
    <m/>
    <m/>
    <m/>
    <m/>
    <m/>
    <m/>
    <m/>
    <m/>
    <m/>
    <m/>
    <m/>
    <m/>
    <m/>
    <n v="1556.228862941610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58.22999999999999"/>
    <n v="12"/>
    <s v="MAXIM INTEGRATED PRODUCTS (THAILAND) CO LTD"/>
    <s v="TRIO-TECH (BANGKOK) CO.,LTD."/>
    <x v="1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MAXIM JAPAN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ASE (CHUNG LI) INC.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1.73"/>
    <n v="4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16"/>
    <n v="2.0049999999999999"/>
    <s v="ADVANCED SEMICONDUCTOR ENGINEERING INC"/>
    <s v="MAXIM INTEGRATED PRODUCTS (THAILAND) CO LTD"/>
    <x v="0"/>
    <m/>
    <m/>
    <m/>
    <m/>
    <m/>
    <m/>
    <m/>
    <m/>
    <m/>
    <m/>
    <m/>
    <m/>
    <m/>
    <m/>
    <n v="634.0191663836192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56"/>
    <n v="2.1280000000000001"/>
    <s v="ADVANCED SEMICONDUCTOR ENGINEERING INC"/>
    <s v="MAXIM INTEGRATED PRODUCTS (THAILAND) CO LTD"/>
    <x v="0"/>
    <m/>
    <m/>
    <m/>
    <m/>
    <m/>
    <m/>
    <m/>
    <m/>
    <m/>
    <m/>
    <m/>
    <m/>
    <m/>
    <m/>
    <n v="634.0191663836192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67"/>
    <n v="0.98699999999999999"/>
    <s v="GREATEK ELECTRONICS INC"/>
    <s v="MAXIM INTEGRATED PRODUCTS (THAILAND) CO LTD"/>
    <x v="0"/>
    <m/>
    <m/>
    <m/>
    <m/>
    <m/>
    <m/>
    <m/>
    <m/>
    <m/>
    <m/>
    <m/>
    <m/>
    <m/>
    <m/>
    <n v="634.0191663836192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ASE (CHUNG LI) INC.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7"/>
    <n v="8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.5"/>
    <n v="2.9000000000000001E-2"/>
    <s v="PRADA RETAIL MALAYSIA SDN BHD"/>
    <s v="PRADA (THAILAND) CO.,LTD."/>
    <x v="0"/>
    <m/>
    <m/>
    <m/>
    <m/>
    <m/>
    <m/>
    <m/>
    <m/>
    <m/>
    <m/>
    <m/>
    <m/>
    <m/>
    <m/>
    <n v="345.8286362092468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.5"/>
    <n v="2.9000000000000001E-2"/>
    <s v="PRADA RETAIL MALAYSIA SDN BHD"/>
    <s v="PRADA (THAILAND) CO.,LTD."/>
    <x v="0"/>
    <m/>
    <m/>
    <m/>
    <m/>
    <m/>
    <m/>
    <m/>
    <m/>
    <m/>
    <m/>
    <m/>
    <m/>
    <m/>
    <m/>
    <n v="345.8286362092468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9.8000000000000007"/>
    <n v="4.5999999999999999E-2"/>
    <s v="DONGGUAN CITY JILONG BAGS CO LTD"/>
    <s v="PRADA (THAILAND) CO.,LTD."/>
    <x v="0"/>
    <m/>
    <m/>
    <m/>
    <m/>
    <m/>
    <m/>
    <m/>
    <m/>
    <m/>
    <m/>
    <m/>
    <m/>
    <m/>
    <m/>
    <n v="345.8286362092468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4"/>
    <n v="0.23"/>
    <s v="PRADA (THAILAND) CO.,LTD."/>
    <s v="DHL GLOBAL FORWARDING (THAILAND) LIMITED"/>
    <x v="1"/>
    <m/>
    <m/>
    <m/>
    <m/>
    <m/>
    <m/>
    <m/>
    <m/>
    <m/>
    <m/>
    <m/>
    <m/>
    <m/>
    <m/>
    <n v="518.742954313870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587"/>
    <n v="3.5609999999999999"/>
    <s v="DOU YEE ENTERPRISES PTE LTD"/>
    <s v="MAXIM INTEGRATED PRODUCTS (THAILAND) CO LTD"/>
    <x v="0"/>
    <m/>
    <m/>
    <m/>
    <m/>
    <m/>
    <m/>
    <m/>
    <m/>
    <m/>
    <m/>
    <m/>
    <m/>
    <m/>
    <m/>
    <n v="317.0095831918096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2"/>
    <n v="0.77700000000000002"/>
    <s v="ADVANCED SEMICONDUCTOR ENGINEERING INC"/>
    <s v="MAXIM INTEGRATED PRODUCTS (THAILAND) CO LTD"/>
    <x v="0"/>
    <m/>
    <m/>
    <m/>
    <m/>
    <m/>
    <m/>
    <m/>
    <m/>
    <m/>
    <m/>
    <m/>
    <m/>
    <m/>
    <m/>
    <n v="317.0095831918096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0"/>
    <n v="0.65800000000000003"/>
    <s v="UNITED TEST AND ASSEMBLY CENTER LTD"/>
    <s v="MAXIM INTEGRATED PRODUCTS (THAILAND) CO LTD"/>
    <x v="0"/>
    <m/>
    <m/>
    <m/>
    <m/>
    <m/>
    <m/>
    <m/>
    <m/>
    <m/>
    <m/>
    <m/>
    <m/>
    <m/>
    <m/>
    <n v="317.0095831918096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95"/>
    <n v="0.32200000000000001"/>
    <s v="TECREACH CO., LTD."/>
    <s v="MAXIM INTEGRATED PRODUCTS (THAILAND) CO LTD"/>
    <x v="0"/>
    <m/>
    <m/>
    <m/>
    <m/>
    <m/>
    <m/>
    <m/>
    <m/>
    <m/>
    <m/>
    <m/>
    <m/>
    <m/>
    <m/>
    <n v="317.0095831918096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5"/>
    <n v="0.45400000000000001"/>
    <s v="GREATEK ELECTRONICS INC"/>
    <s v="MAXIM INTEGRATED PRODUCTS (THAILAND) CO LTD"/>
    <x v="0"/>
    <m/>
    <m/>
    <m/>
    <m/>
    <m/>
    <m/>
    <m/>
    <m/>
    <m/>
    <m/>
    <m/>
    <m/>
    <m/>
    <m/>
    <n v="317.0095831918096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95"/>
    <n v="0.38500000000000001"/>
    <s v="ADVANCED SEMICONDUCTOR ENGINEERING INC"/>
    <s v="MAXIM INTEGRATED PRODUCTS (THAILAND) CO LTD"/>
    <x v="0"/>
    <m/>
    <m/>
    <m/>
    <m/>
    <m/>
    <m/>
    <m/>
    <m/>
    <m/>
    <m/>
    <m/>
    <m/>
    <m/>
    <m/>
    <n v="317.0095831918096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0"/>
    <n v="4"/>
    <s v="TRIO-TECH (BANGKOK) CO.,LT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ASE (CHUNG LI) INC.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"/>
    <s v="OUME ELECTRONICS CO., LTD.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"/>
    <s v="PT.SAMSUNG ELECTRONICS INDONESIA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"/>
    <s v="SAMSUNG ELECTRONICS VIETNAM CO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0.02"/>
    <s v="PRADA SINGAPORE PTE LTD"/>
    <s v="PRADA (THAILAND) CO.,LTD."/>
    <x v="0"/>
    <m/>
    <m/>
    <m/>
    <m/>
    <m/>
    <m/>
    <m/>
    <m/>
    <m/>
    <m/>
    <m/>
    <m/>
    <m/>
    <m/>
    <n v="345.8286362092468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40.229999999999997"/>
    <n v="3"/>
    <s v="MAXIM INTEGRATED PRODUCTS (THAILAND) CO LTD"/>
    <s v="TRIO-TECH (BANGKOK) CO.,LTD."/>
    <x v="1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5"/>
    <n v="5"/>
    <s v="TRIO-TECH (BANGKOK) CO.,LT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4"/>
    <n v="0.13400000000000001"/>
    <s v="GREATEK ELECTRONICS INC"/>
    <s v="MAXIM INTEGRATED PRODUCTS (THAILAND) CO 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46"/>
    <n v="0.58899999999999997"/>
    <s v="ADVANCED SEMICONDUCTOR ENGINEERING INC"/>
    <s v="MAXIM INTEGRATED PRODUCTS (THAILAND) CO 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3"/>
    <n v="0.60499999999999998"/>
    <s v="ESMO AG"/>
    <s v="MAXIM INTEGRATED PRODUCTS (THAILAND) CO.,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"/>
    <n v="9.0999999999999998E-2"/>
    <s v="KYEC CHU-NAN"/>
    <s v="MAXIM INTEGRATED PRODUCTS (THAILAND) CO 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1"/>
    <n v="0.45300000000000001"/>
    <s v="ADVANCED SEMICONDUCTOR ENGINEERING INC"/>
    <s v="MAXIM INTEGRATED PRODUCTS (THAILAND) CO 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4"/>
    <n v="0.90300000000000002"/>
    <s v="ADVANCED SEMICONDUCTOR ENGINEERING INC"/>
    <s v="MAXIM INTEGRATED PRODUCTS (THAILAND) CO 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0"/>
    <n v="50"/>
    <s v="UTAC THAI LIMITED.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3.1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172.9143181046234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72.9143181046234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994.25732910158467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5.6"/>
    <n v="0.03"/>
    <s v="SUMITOMO ELECTRIC INDUSTRIES LTD"/>
    <s v="SUMITOMO ELECTRIC HARDMETAL THAILAND LTD"/>
    <x v="0"/>
    <m/>
    <m/>
    <m/>
    <m/>
    <m/>
    <m/>
    <m/>
    <m/>
    <m/>
    <m/>
    <m/>
    <m/>
    <m/>
    <m/>
    <n v="994.25732910158467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13"/>
    <n v="0.81599999999999995"/>
    <s v="HON HAI PRECISION INDUSTRY CO., LTD."/>
    <s v="APPLE SOUTH ASIA(THAILAND) LTD"/>
    <x v="0"/>
    <m/>
    <m/>
    <m/>
    <m/>
    <m/>
    <m/>
    <m/>
    <m/>
    <m/>
    <m/>
    <m/>
    <m/>
    <m/>
    <m/>
    <n v="300.8903863511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94"/>
    <n v="4.26"/>
    <s v="HON HAI PRECISION INDUSTRY CO., LTD."/>
    <s v="APPLE SOUTH ASIA(THAILAND) LTD"/>
    <x v="0"/>
    <m/>
    <m/>
    <m/>
    <m/>
    <m/>
    <m/>
    <m/>
    <m/>
    <m/>
    <m/>
    <m/>
    <m/>
    <m/>
    <m/>
    <n v="300.8903863511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4"/>
    <n v="0.40799999999999997"/>
    <s v="HON HAI PRECISION INDUSTRY CO., LTD."/>
    <s v="APPLE SOUTH ASIA(THAILAND) LTD"/>
    <x v="0"/>
    <m/>
    <m/>
    <m/>
    <m/>
    <m/>
    <m/>
    <m/>
    <m/>
    <m/>
    <m/>
    <m/>
    <m/>
    <m/>
    <m/>
    <n v="300.8903863511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5"/>
    <n v="0.21299999999999999"/>
    <s v="TECH LEAD SHANGHAI COMPUTER CO"/>
    <s v="APPLE SOUTH ASIA(THAILAND) LTD"/>
    <x v="0"/>
    <m/>
    <m/>
    <m/>
    <m/>
    <m/>
    <m/>
    <m/>
    <m/>
    <m/>
    <m/>
    <m/>
    <m/>
    <m/>
    <m/>
    <n v="300.8903863511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4"/>
    <n v="0.52200000000000002"/>
    <s v="COMPAL COMMUNICATIONS (NANJING) CO LTD"/>
    <s v="APPLE SOUTH ASIA(THAILAND) LTD"/>
    <x v="0"/>
    <m/>
    <m/>
    <m/>
    <m/>
    <m/>
    <m/>
    <m/>
    <m/>
    <m/>
    <m/>
    <m/>
    <m/>
    <m/>
    <m/>
    <n v="300.8903863511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"/>
    <n v="0.02"/>
    <s v="PRADA SINGAPORE PTE LTD"/>
    <s v="PRADA (THAILAND) CO.,LTD."/>
    <x v="0"/>
    <m/>
    <m/>
    <m/>
    <m/>
    <m/>
    <m/>
    <m/>
    <m/>
    <m/>
    <m/>
    <m/>
    <m/>
    <m/>
    <m/>
    <n v="1037.485908627740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2.799999999999997"/>
    <n v="7.4999999999999997E-2"/>
    <s v="SUMITOMO ELECTRIC INDUSTRIES LTD"/>
    <s v="SUMITOMO ELECTRIC HARDMETAL THAILAND LTD"/>
    <x v="0"/>
    <m/>
    <m/>
    <m/>
    <m/>
    <m/>
    <m/>
    <m/>
    <m/>
    <m/>
    <m/>
    <m/>
    <m/>
    <m/>
    <m/>
    <n v="172.9143181046234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8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72.9143181046234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95.3"/>
    <n v="0.78900000000000003"/>
    <s v="AGILENT TECHNOLOGIES SINGAPORE (INTL) PTE LTD"/>
    <s v="AGILENT TECHNOLOGIES (THAILAND) LTD"/>
    <x v="1"/>
    <m/>
    <m/>
    <m/>
    <m/>
    <m/>
    <m/>
    <m/>
    <m/>
    <m/>
    <m/>
    <m/>
    <m/>
    <m/>
    <m/>
    <n v="778.11443147080536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56.47"/>
    <n v="7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5"/>
    <n v="6"/>
    <s v="TRIO-TECH (BANGKOK) CO.,LT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5"/>
    <n v="0.29799999999999999"/>
    <s v="CATERPILLAR INDUSTRIAS MEXICO,S DE RL DE CV"/>
    <s v="CATERPILLAR (THAILAND) LIMITED"/>
    <x v="0"/>
    <m/>
    <m/>
    <m/>
    <m/>
    <m/>
    <m/>
    <m/>
    <m/>
    <m/>
    <m/>
    <m/>
    <m/>
    <m/>
    <m/>
    <n v="311.5279252625605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49"/>
    <n v="0.94399999999999995"/>
    <s v="GATES RUBBER COMPANY (S) PTE LTD"/>
    <s v="CATERPILLAR (THAILAND) LIMITED"/>
    <x v="0"/>
    <m/>
    <m/>
    <m/>
    <m/>
    <m/>
    <m/>
    <m/>
    <m/>
    <m/>
    <m/>
    <m/>
    <m/>
    <m/>
    <m/>
    <n v="311.5279252625605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73"/>
    <n v="7.2999999999999995E-2"/>
    <m/>
    <s v="CATERPILLAR (THAILAND) LIMITED"/>
    <x v="0"/>
    <m/>
    <m/>
    <m/>
    <m/>
    <m/>
    <m/>
    <m/>
    <m/>
    <m/>
    <m/>
    <m/>
    <m/>
    <m/>
    <m/>
    <n v="311.5279252625605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747"/>
    <n v="0.996"/>
    <m/>
    <s v="CATERPILLAR (THAILAND) LIMITED"/>
    <x v="0"/>
    <m/>
    <m/>
    <m/>
    <m/>
    <m/>
    <m/>
    <m/>
    <m/>
    <m/>
    <m/>
    <m/>
    <m/>
    <m/>
    <m/>
    <n v="311.5279252625605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.36"/>
    <n v="0.02"/>
    <s v="CATERPILLAR SARL (SINGAPORE BRANCH)"/>
    <s v="CATERPILLAR (THAILAND) LTD-MTP"/>
    <x v="1"/>
    <m/>
    <m/>
    <m/>
    <m/>
    <m/>
    <m/>
    <m/>
    <m/>
    <m/>
    <m/>
    <m/>
    <m/>
    <m/>
    <m/>
    <n v="311.5279252625605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36"/>
    <n v="0.11700000000000001"/>
    <s v="NORDIC LIGHTS OY"/>
    <s v="CATERPILLAR (THAILAND) LIMITED"/>
    <x v="0"/>
    <m/>
    <m/>
    <m/>
    <m/>
    <m/>
    <m/>
    <m/>
    <m/>
    <m/>
    <m/>
    <m/>
    <m/>
    <m/>
    <m/>
    <n v="311.5279252625605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52"/>
    <n v="0.20200000000000001"/>
    <s v="ESTAMFOR"/>
    <s v="CATERPILLAR THAILAND LTD"/>
    <x v="0"/>
    <m/>
    <m/>
    <m/>
    <m/>
    <m/>
    <m/>
    <m/>
    <m/>
    <m/>
    <m/>
    <m/>
    <m/>
    <m/>
    <m/>
    <n v="311.5279252625605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748"/>
    <n v="0.996"/>
    <s v="CAT WUXI"/>
    <s v="CATERPILLAR (THAILAND) LTD-MTP"/>
    <x v="0"/>
    <m/>
    <m/>
    <m/>
    <m/>
    <m/>
    <m/>
    <m/>
    <m/>
    <m/>
    <m/>
    <m/>
    <m/>
    <m/>
    <m/>
    <n v="311.5279252625605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8.9"/>
    <n v="5.0999999999999997E-2"/>
    <s v="TTI ELECTRONICS ASIA PTE LTD"/>
    <s v="CATERPILLAR (THAILAND) LIMITED"/>
    <x v="0"/>
    <m/>
    <m/>
    <m/>
    <m/>
    <m/>
    <m/>
    <m/>
    <m/>
    <m/>
    <m/>
    <m/>
    <m/>
    <m/>
    <m/>
    <n v="311.5279252625605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8.1"/>
    <n v="3.7999999999999999E-2"/>
    <s v="CATERPILLAR INC"/>
    <s v="CATERPILLAR (THAILAND) LIMITED"/>
    <x v="0"/>
    <m/>
    <m/>
    <m/>
    <m/>
    <m/>
    <m/>
    <m/>
    <m/>
    <m/>
    <m/>
    <m/>
    <m/>
    <m/>
    <m/>
    <n v="311.5279252625605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47.6"/>
    <n v="0.14799999999999999"/>
    <s v="MICO INCORPORATED"/>
    <s v="CATERPILLAR (THAILAND) LIMITED"/>
    <x v="0"/>
    <m/>
    <m/>
    <m/>
    <m/>
    <m/>
    <m/>
    <m/>
    <m/>
    <m/>
    <m/>
    <m/>
    <m/>
    <m/>
    <m/>
    <n v="311.5279252625605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68"/>
    <n v="0.438"/>
    <s v="GREATEK ELECTRONICS INC"/>
    <s v="MAXIM INTEGRATED PRODUCTS (THAILAND)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8"/>
    <n v="0.438"/>
    <s v="GREATEK ELECTRONICS INC"/>
    <s v="MAXIM INTEGRATED PRODUCTS (THAILAND)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8"/>
    <n v="0.438"/>
    <s v="GREATEK ELECTRONICS INC"/>
    <s v="MAXIM INTEGRATED PRODUCTS (THAILAND)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.76"/>
    <n v="1"/>
    <s v="MAXIM INTEGRATED PRODUCTS (THAILAND) CO LTD"/>
    <s v="MICROCHIP TECHNOLOGY (THAILAND) CO.,LTD."/>
    <x v="1"/>
    <m/>
    <m/>
    <m/>
    <m/>
    <m/>
    <m/>
    <m/>
    <m/>
    <m/>
    <m/>
    <m/>
    <m/>
    <m/>
    <m/>
    <n v="1556.228862941610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64.31"/>
    <n v="13"/>
    <s v="MAXIM INTEGRATED PRODUCTS (THAILAND) CO LTD"/>
    <s v="TRIO-TECH (BANGKOK) CO.,LTD."/>
    <x v="1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94.10000000000002"/>
    <n v="2.7374079999999998"/>
    <m/>
    <s v="MAXIM INTEGRATED PRODUCTS (THAILAND) CO LTD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94.10000000000002"/>
    <n v="2.7374079999999998"/>
    <m/>
    <s v="MAXIM INTEGRATED PRODUCTS (THAILAND) CO LTD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.66"/>
    <n v="1.6E-2"/>
    <s v="MAXIM INTEGRATED PRODUCTS (THAILAND) CO.,LTD"/>
    <s v="MAXIM JAPAN CO LTD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.66"/>
    <n v="1.6E-2"/>
    <s v="MAXIM INTEGRATED PRODUCTS (THAILAND) CO.,LTD"/>
    <s v="OUME ELECTRONICS CO., LTD.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6.479999999999997"/>
    <n v="4.8000000000000001E-2"/>
    <s v="MAXIM INTEGRATED PRODUCTS (THAILAND) CO.,LTD"/>
    <s v="OUME ELECTRONICS CO., LTD.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6.479999999999997"/>
    <n v="4.8000000000000001E-2"/>
    <s v="MAXIM INTEGRATED PRODUCTS (THAILAND) CO.,LTD"/>
    <s v="ADVANCED SEMICONDUCTOR ENGINEERING INC CHUNG-LI BRANCH"/>
    <x v="0"/>
    <m/>
    <m/>
    <m/>
    <m/>
    <m/>
    <m/>
    <m/>
    <m/>
    <m/>
    <m/>
    <m/>
    <m/>
    <m/>
    <m/>
    <n v="324.2143464461689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57.10000000000002"/>
    <n v="1"/>
    <s v="DHL GLOBAL FORWARDING (THAILAND) LIMITED"/>
    <s v="PRADA (THAILAND) CO.,LTD."/>
    <x v="1"/>
    <m/>
    <m/>
    <m/>
    <m/>
    <m/>
    <m/>
    <m/>
    <m/>
    <m/>
    <m/>
    <m/>
    <m/>
    <m/>
    <m/>
    <n v="1037.485908627740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0"/>
    <n v="1E-3"/>
    <s v="AGILENT TECHNOLOGIES SINGAPORE (INTL) PTE LTD"/>
    <s v="AGILENT TECHNOLOGIES (THAILAND) LTD"/>
    <x v="1"/>
    <m/>
    <m/>
    <m/>
    <m/>
    <m/>
    <m/>
    <m/>
    <m/>
    <m/>
    <m/>
    <m/>
    <m/>
    <m/>
    <m/>
    <n v="1037.4859086277404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600"/>
    <n v="5.0119999999999996"/>
    <s v="TECH LEAD SHANGHAI COMPUTER CO"/>
    <s v="APPLE SOUTH ASIA(THAILAND) LTD"/>
    <x v="0"/>
    <m/>
    <m/>
    <m/>
    <m/>
    <m/>
    <m/>
    <m/>
    <m/>
    <m/>
    <m/>
    <m/>
    <m/>
    <m/>
    <m/>
    <n v="778.1144314708053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18"/>
    <n v="4.0860000000000003"/>
    <s v="COMPAL COMMUNICATIONS (NANJING) CO LTD"/>
    <s v="APPLE SOUTH ASIA(THAILAND) LTD"/>
    <x v="0"/>
    <m/>
    <m/>
    <m/>
    <m/>
    <m/>
    <m/>
    <m/>
    <m/>
    <m/>
    <m/>
    <m/>
    <m/>
    <m/>
    <m/>
    <n v="778.1144314708053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2.54"/>
    <n v="16"/>
    <s v="MAXIM INTEGRATED PRODUCTS (THAILAND) CO LTD"/>
    <s v="TRIO-TECH (BANGKOK) CO.,LTD."/>
    <x v="1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0"/>
    <n v="3"/>
    <s v="TRIO-TECH (BANGKOK) CO.,LT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1.91"/>
    <n v="3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15.27621206974895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15.27621206974895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4.5"/>
    <n v="0.03"/>
    <s v="SUMITOMO ELECTRIC INDUSTRIES LTD"/>
    <s v="SUMITOMO ELECTRIC HARDMETAL THAILAND LTD"/>
    <x v="0"/>
    <m/>
    <m/>
    <m/>
    <m/>
    <m/>
    <m/>
    <m/>
    <m/>
    <m/>
    <m/>
    <m/>
    <m/>
    <m/>
    <m/>
    <n v="115.27621206974895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8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648.4286928923378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4.1"/>
    <n v="0.06"/>
    <s v="SUMITOMO ELECTRIC INDUSTRIES LTD"/>
    <s v="SUMITOMO ELECTRIC HARDMETAL THAILAND LTD"/>
    <x v="0"/>
    <m/>
    <m/>
    <m/>
    <m/>
    <m/>
    <m/>
    <m/>
    <m/>
    <m/>
    <m/>
    <m/>
    <m/>
    <m/>
    <m/>
    <n v="345.8286362092468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8.1999999999999993"/>
    <n v="0.03"/>
    <s v="SUMITOMO ELECTRIC INDUSTRIES LTD"/>
    <s v="SUMITOMO ELECTRIC HARDMETAL THAILAND LTD"/>
    <x v="0"/>
    <m/>
    <m/>
    <m/>
    <m/>
    <m/>
    <m/>
    <m/>
    <m/>
    <m/>
    <m/>
    <m/>
    <m/>
    <m/>
    <m/>
    <n v="345.8286362092468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93"/>
    <n v="7"/>
    <s v="TRIO-TECH (BANGKOK) CO.,LT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0"/>
    <n v="0.32700000000000001"/>
    <s v="TECH LEAD SHANGHAI COMPUTER CO"/>
    <s v="APPLE SOUTH ASIA(THAILAND) LTD"/>
    <x v="0"/>
    <m/>
    <m/>
    <m/>
    <m/>
    <m/>
    <m/>
    <m/>
    <m/>
    <m/>
    <m/>
    <m/>
    <m/>
    <m/>
    <m/>
    <n v="259.3714771569351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"/>
    <n v="0.115"/>
    <s v="TECH LEAD SHANGHAI COMPUTER CO"/>
    <s v="APPLE SOUTH ASIA(THAILAND) LTD"/>
    <x v="0"/>
    <m/>
    <m/>
    <m/>
    <m/>
    <m/>
    <m/>
    <m/>
    <m/>
    <m/>
    <m/>
    <m/>
    <m/>
    <m/>
    <m/>
    <n v="259.3714771569351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5"/>
    <n v="0.252"/>
    <s v="COMPAL COMMUNICATIONS (NANJING) CO LTD"/>
    <s v="APPLE SOUTH ASIA(THAILAND) LTD"/>
    <x v="0"/>
    <m/>
    <m/>
    <m/>
    <m/>
    <m/>
    <m/>
    <m/>
    <m/>
    <m/>
    <m/>
    <m/>
    <m/>
    <m/>
    <m/>
    <n v="259.3714771569351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52"/>
    <n v="0.88"/>
    <s v="COMPAL COMMUNICATIONS (NANJING) CO LTD"/>
    <s v="APPLE SOUTH ASIA(THAILAND) LTD"/>
    <x v="0"/>
    <m/>
    <m/>
    <m/>
    <m/>
    <m/>
    <m/>
    <m/>
    <m/>
    <m/>
    <m/>
    <m/>
    <m/>
    <m/>
    <m/>
    <n v="259.3714771569351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8"/>
    <n v="0.72599999999999998"/>
    <s v="INTEST CORPORATION"/>
    <s v="MAXIM INTEGRATED PRODUCTS (THAILAND) CO.,LTD"/>
    <x v="0"/>
    <m/>
    <m/>
    <m/>
    <m/>
    <m/>
    <m/>
    <m/>
    <m/>
    <m/>
    <m/>
    <m/>
    <m/>
    <m/>
    <m/>
    <n v="475.5143747877143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76"/>
    <n v="0.85499999999999998"/>
    <s v="ADVANCED SEMICONDUCTOR ENGINEERING INC"/>
    <s v="MAXIM INTEGRATED PRODUCTS (THAILAND) CO LTD"/>
    <x v="0"/>
    <m/>
    <m/>
    <m/>
    <m/>
    <m/>
    <m/>
    <m/>
    <m/>
    <m/>
    <m/>
    <m/>
    <m/>
    <m/>
    <m/>
    <n v="475.5143747877143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2"/>
    <n v="0.79900000000000004"/>
    <s v="ADVANCED SEMICONDUCTOR ENGINEERING INC"/>
    <s v="MAXIM INTEGRATED PRODUCTS (THAILAND) CO LTD"/>
    <x v="0"/>
    <m/>
    <m/>
    <m/>
    <m/>
    <m/>
    <m/>
    <m/>
    <m/>
    <m/>
    <m/>
    <m/>
    <m/>
    <m/>
    <m/>
    <n v="475.5143747877143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7"/>
    <n v="0.125"/>
    <s v="AMKOR ASSEMBLY &amp; TEST (SHANGHAI) CO LTD"/>
    <s v="MAXIM INTEGRATED PRODUCTS (THAILAND) CO LTD"/>
    <x v="0"/>
    <m/>
    <m/>
    <m/>
    <m/>
    <m/>
    <m/>
    <m/>
    <m/>
    <m/>
    <m/>
    <m/>
    <m/>
    <m/>
    <m/>
    <n v="475.5143747877143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6.76"/>
    <n v="19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5.28"/>
    <n v="8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.7"/>
    <n v="5.6000000000000001E-2"/>
    <s v="PRADA ASIA PACIFIC LTD"/>
    <s v="PRADA (THAILAND) CO.,LTD."/>
    <x v="0"/>
    <m/>
    <m/>
    <m/>
    <m/>
    <m/>
    <m/>
    <m/>
    <m/>
    <m/>
    <m/>
    <m/>
    <m/>
    <m/>
    <m/>
    <n v="1037.485908627740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85"/>
    <n v="0.58699999999999997"/>
    <s v="CATERPILLAR (CHINA) MACHINERY COMPONENTS CO LTD"/>
    <s v="CATERPILLAR (THAILAND) LIMITED"/>
    <x v="0"/>
    <m/>
    <m/>
    <m/>
    <m/>
    <m/>
    <m/>
    <m/>
    <m/>
    <m/>
    <m/>
    <m/>
    <m/>
    <m/>
    <m/>
    <n v="994.257329101584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48"/>
    <n v="0.26500000000000001"/>
    <s v="BOSCH REXROTH AG"/>
    <s v="CATERPILLAR (THAILAND) LIMITED"/>
    <x v="0"/>
    <m/>
    <m/>
    <m/>
    <m/>
    <m/>
    <m/>
    <m/>
    <m/>
    <m/>
    <m/>
    <m/>
    <m/>
    <m/>
    <m/>
    <n v="994.257329101584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55"/>
    <n v="1.21"/>
    <s v="PRADA (THAILAND) CO.,LTD."/>
    <s v="PRADA MACAU CO LTD"/>
    <x v="0"/>
    <m/>
    <m/>
    <m/>
    <m/>
    <m/>
    <m/>
    <m/>
    <m/>
    <m/>
    <m/>
    <m/>
    <m/>
    <m/>
    <m/>
    <n v="259.3714771569351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60"/>
    <n v="1.8"/>
    <s v="PRADA (THAILAND) CO.,LTD."/>
    <s v="PRADA ASIA PACIFIC LTD"/>
    <x v="0"/>
    <m/>
    <m/>
    <m/>
    <m/>
    <m/>
    <m/>
    <m/>
    <m/>
    <m/>
    <m/>
    <m/>
    <m/>
    <m/>
    <m/>
    <n v="259.3714771569351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39.62"/>
    <n v="10"/>
    <s v="MAXIM INTEGRATED PRODUCTS (THAILAND) CO LTD"/>
    <s v="TRIO-TECH (BANGKOK) CO.,LTD."/>
    <x v="1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8.41"/>
    <n v="7"/>
    <s v="MAXIM INTEGRATED PRODUCTS (THAILAND) CO LTD"/>
    <s v="UTAC THAI LIMITE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8.9"/>
    <n v="0.33100000000000002"/>
    <s v="CATERPILLAR INC"/>
    <s v="CATERPILLAR (THAILAND) LIMITED"/>
    <x v="0"/>
    <m/>
    <m/>
    <m/>
    <m/>
    <m/>
    <m/>
    <m/>
    <m/>
    <m/>
    <m/>
    <m/>
    <m/>
    <m/>
    <m/>
    <n v="994.257329101584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15"/>
    <n v="0.39900000000000002"/>
    <m/>
    <s v="Caterpillar (Thailand) Ltd"/>
    <x v="0"/>
    <m/>
    <m/>
    <m/>
    <m/>
    <m/>
    <m/>
    <m/>
    <m/>
    <m/>
    <m/>
    <m/>
    <m/>
    <m/>
    <m/>
    <n v="994.257329101584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2"/>
    <n v="1.59"/>
    <s v="PRADA (THAILAND) CO.,LTD."/>
    <s v="DHL GLOBAL FORWARDING (THAILAND) LIMITED"/>
    <x v="1"/>
    <m/>
    <m/>
    <m/>
    <m/>
    <m/>
    <m/>
    <m/>
    <m/>
    <m/>
    <m/>
    <m/>
    <m/>
    <m/>
    <m/>
    <n v="518.742954313870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.4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994.25732910158467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3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994.25732910158467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296.857385784675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345.828636209246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97.12866455079234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6.8"/>
    <n v="0.03"/>
    <s v="SUMITOMO ELECTRIC INDUSTRIES LTD"/>
    <s v="SUMITOMO ELECTRIC HARDMETAL THAILAND LTD"/>
    <x v="0"/>
    <m/>
    <m/>
    <m/>
    <m/>
    <m/>
    <m/>
    <m/>
    <m/>
    <m/>
    <m/>
    <m/>
    <m/>
    <m/>
    <m/>
    <n v="497.12866455079234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.66"/>
    <n v="1"/>
    <s v="MAXIM INTEGRATED PRODUCTS (THAILAND) CO LTD"/>
    <s v="MICROCHIP TECHNOLOGY (THAILAND) CO.,LTD."/>
    <x v="1"/>
    <m/>
    <m/>
    <m/>
    <m/>
    <m/>
    <m/>
    <m/>
    <m/>
    <m/>
    <m/>
    <m/>
    <m/>
    <m/>
    <m/>
    <n v="1556.228862941610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648.42869289233784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56.48"/>
    <n v="5.2254719999999999"/>
    <m/>
    <s v="MAXIM INTEGRATED PRODUCTS (THAILAND)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56.48"/>
    <n v="5.2254719999999999"/>
    <m/>
    <s v="MAXIM INTEGRATED PRODUCTS (THAILAND)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56.48"/>
    <n v="5.2254719999999999"/>
    <m/>
    <s v="MAXIM INTEGRATED PRODUCTS (THAILAND) CO LTD"/>
    <x v="0"/>
    <m/>
    <m/>
    <m/>
    <m/>
    <m/>
    <m/>
    <m/>
    <m/>
    <m/>
    <m/>
    <m/>
    <m/>
    <m/>
    <m/>
    <n v="432.2857952615585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TERADYNE (ASIA) PTE LTD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ASE (CHUNG LI) INC.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216.1428976307792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98.03"/>
    <n v="8.2777569999999994"/>
    <m/>
    <s v="MAXIM INTEGRATED PRODUCTS (THAILAND) CO LTD"/>
    <x v="0"/>
    <m/>
    <m/>
    <m/>
    <m/>
    <m/>
    <m/>
    <m/>
    <m/>
    <m/>
    <m/>
    <m/>
    <m/>
    <m/>
    <m/>
    <n v="237.7571873938571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98.03"/>
    <n v="8.2777569999999994"/>
    <m/>
    <s v="MAXIM INTEGRATED PRODUCTS (THAILAND) CO LTD"/>
    <x v="0"/>
    <m/>
    <m/>
    <m/>
    <m/>
    <m/>
    <m/>
    <m/>
    <m/>
    <m/>
    <m/>
    <m/>
    <m/>
    <m/>
    <m/>
    <n v="237.7571873938571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98.03"/>
    <n v="8.2777569999999994"/>
    <m/>
    <s v="MAXIM INTEGRATED PRODUCTS (THAILAND) CO LTD"/>
    <x v="0"/>
    <m/>
    <m/>
    <m/>
    <m/>
    <m/>
    <m/>
    <m/>
    <m/>
    <m/>
    <m/>
    <m/>
    <m/>
    <m/>
    <m/>
    <n v="237.7571873938571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98.03"/>
    <n v="8.2777569999999994"/>
    <m/>
    <s v="MAXIM INTEGRATED PRODUCTS (THAILAND) CO LTD"/>
    <x v="0"/>
    <m/>
    <m/>
    <m/>
    <m/>
    <m/>
    <m/>
    <m/>
    <m/>
    <m/>
    <m/>
    <m/>
    <m/>
    <m/>
    <m/>
    <n v="237.7571873938571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GREATEK ELECTRONICS INC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 LTD"/>
    <s v="SAMSUNG ELECTRONICS VIETNAM CO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ASE (CHUNG LI) INC."/>
    <x v="0"/>
    <m/>
    <m/>
    <m/>
    <m/>
    <m/>
    <m/>
    <m/>
    <m/>
    <m/>
    <m/>
    <m/>
    <m/>
    <m/>
    <m/>
    <n v="162.10717322308446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JCET GROUP CO.,LTD."/>
    <x v="0"/>
    <m/>
    <m/>
    <m/>
    <m/>
    <m/>
    <m/>
    <m/>
    <m/>
    <m/>
    <m/>
    <m/>
    <m/>
    <m/>
    <m/>
    <n v="108.0714488153896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 LTD"/>
    <s v="SAMSUNG ELETRONICA DA AMAZONIA LTDA"/>
    <x v="0"/>
    <m/>
    <m/>
    <m/>
    <m/>
    <m/>
    <m/>
    <m/>
    <m/>
    <m/>
    <m/>
    <m/>
    <m/>
    <m/>
    <m/>
    <n v="108.0714488153896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108.0714488153896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JCET GROUP CO.,LTD."/>
    <x v="0"/>
    <m/>
    <m/>
    <m/>
    <m/>
    <m/>
    <m/>
    <m/>
    <m/>
    <m/>
    <m/>
    <m/>
    <m/>
    <m/>
    <m/>
    <n v="108.0714488153896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 LTD"/>
    <s v="SAMSUNG ELETRONICA DA AMAZONIA LTDA"/>
    <x v="0"/>
    <m/>
    <m/>
    <m/>
    <m/>
    <m/>
    <m/>
    <m/>
    <m/>
    <m/>
    <m/>
    <m/>
    <m/>
    <m/>
    <m/>
    <n v="108.0714488153896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ASE (CHUNG LI) INC."/>
    <x v="0"/>
    <m/>
    <m/>
    <m/>
    <m/>
    <m/>
    <m/>
    <m/>
    <m/>
    <m/>
    <m/>
    <m/>
    <m/>
    <m/>
    <m/>
    <n v="108.0714488153896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98.2"/>
    <n v="0.84020799999999995"/>
    <m/>
    <s v="SUMITOMO ELECTRIC HARDMETAL THAILAND LTD"/>
    <x v="0"/>
    <m/>
    <m/>
    <m/>
    <m/>
    <m/>
    <m/>
    <m/>
    <m/>
    <m/>
    <m/>
    <m/>
    <m/>
    <m/>
    <m/>
    <n v="1037.4859086277404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1.5"/>
    <n v="0.03"/>
    <s v="SUMITOMO ELECTRIC INDUSTRIES LTD"/>
    <s v="SUMITOMO ELECTRIC HARDMETAL THAILAND LTD"/>
    <x v="0"/>
    <m/>
    <m/>
    <m/>
    <m/>
    <m/>
    <m/>
    <m/>
    <m/>
    <m/>
    <m/>
    <m/>
    <m/>
    <m/>
    <m/>
    <n v="132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8"/>
    <n v="0.45200000000000001"/>
    <s v="ALL-STATE IND"/>
    <s v="CATERPILLAR THAILAND LTD"/>
    <x v="0"/>
    <m/>
    <m/>
    <m/>
    <m/>
    <m/>
    <m/>
    <m/>
    <m/>
    <m/>
    <m/>
    <m/>
    <m/>
    <m/>
    <m/>
    <n v="202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3.3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17.42857142857143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4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17.42857142857143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.3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17.42857142857143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"/>
    <n v="0.03"/>
    <s v="SUMITOMO ELECTRIC INDUSTRIES LTD"/>
    <s v="SUMITOMO ELECTRIC HARDMETAL THAILAND LTD"/>
    <x v="0"/>
    <m/>
    <m/>
    <m/>
    <m/>
    <m/>
    <m/>
    <m/>
    <m/>
    <m/>
    <m/>
    <m/>
    <m/>
    <m/>
    <m/>
    <n v="117.42857142857143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2.200000000000003"/>
    <n v="7.4999999999999997E-2"/>
    <s v="SUMITOMO ELECTRIC INDUSTRIES LTD"/>
    <s v="SUMITOMO ELECTRIC HARDMETAL MANUFACTURING(THAILAND)LTD."/>
    <x v="0"/>
    <m/>
    <m/>
    <m/>
    <m/>
    <m/>
    <m/>
    <m/>
    <m/>
    <m/>
    <m/>
    <m/>
    <m/>
    <m/>
    <m/>
    <n v="117.42857142857143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4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17.42857142857143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3.5"/>
    <n v="1.4999999999999999E-2"/>
    <s v="SUMITOMO ELECTRIC INDUSTRIES LTD"/>
    <s v="SUMITOMO ELECTRIC HARDMETAL MANUFACTURING(THAILAND)LTD."/>
    <x v="0"/>
    <m/>
    <m/>
    <m/>
    <m/>
    <m/>
    <m/>
    <m/>
    <m/>
    <m/>
    <m/>
    <m/>
    <m/>
    <m/>
    <m/>
    <n v="117.42857142857143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0.5"/>
    <n v="5.0000000000000001E-3"/>
    <m/>
    <s v="AGILENT TECHNOLOGIES (THAILAND) LTD"/>
    <x v="0"/>
    <m/>
    <m/>
    <m/>
    <m/>
    <m/>
    <m/>
    <m/>
    <m/>
    <m/>
    <m/>
    <m/>
    <m/>
    <m/>
    <m/>
    <n v="790.5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6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2000000000000002"/>
    <n v="1.4999999999999999E-2"/>
    <s v="AGILENT TECHNOLOGIES SINGAPORE (INTL) PTE LTD"/>
    <s v="AGILENT TECHNOLOGIES (THAILAND) LTD"/>
    <x v="0"/>
    <m/>
    <m/>
    <m/>
    <m/>
    <m/>
    <m/>
    <m/>
    <m/>
    <m/>
    <m/>
    <m/>
    <m/>
    <m/>
    <m/>
    <n v="312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.9"/>
    <n v="1.4999999999999999E-2"/>
    <m/>
    <s v="AGILENT TECHNOLOGIES (THAILAND) LTD"/>
    <x v="0"/>
    <m/>
    <m/>
    <m/>
    <m/>
    <m/>
    <m/>
    <m/>
    <m/>
    <m/>
    <m/>
    <m/>
    <m/>
    <m/>
    <m/>
    <n v="312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15"/>
    <n v="1.07"/>
    <s v="PAMA SPA"/>
    <s v="CATERPILLAR (THAILAND) LIMITED"/>
    <x v="0"/>
    <m/>
    <m/>
    <m/>
    <m/>
    <m/>
    <m/>
    <m/>
    <m/>
    <m/>
    <m/>
    <m/>
    <m/>
    <m/>
    <m/>
    <n v="1202.66666666666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13"/>
    <n v="0.59599999999999997"/>
    <s v="CATERPILLAR INDUSTRIAS MEXICO,S DE RL DE CV"/>
    <s v="CATERPILLAR (THAILAND) LIMITED"/>
    <x v="0"/>
    <m/>
    <m/>
    <m/>
    <m/>
    <m/>
    <m/>
    <m/>
    <m/>
    <m/>
    <m/>
    <m/>
    <m/>
    <m/>
    <m/>
    <n v="1202.66666666666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513"/>
    <n v="0.51300000000000001"/>
    <m/>
    <s v="CATERPILLAR (THAILAND) LIMITED"/>
    <x v="0"/>
    <m/>
    <m/>
    <m/>
    <m/>
    <m/>
    <m/>
    <m/>
    <m/>
    <m/>
    <m/>
    <m/>
    <m/>
    <m/>
    <m/>
    <n v="1202.66666666666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3.7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78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7"/>
    <n v="1"/>
    <s v="DHL GLOBAL FORWARDING (THAILAND) LIMITED"/>
    <s v="PRADA (THAILAND) CO.,LTD."/>
    <x v="1"/>
    <m/>
    <m/>
    <m/>
    <m/>
    <m/>
    <m/>
    <m/>
    <m/>
    <m/>
    <m/>
    <m/>
    <m/>
    <m/>
    <m/>
    <n v="528"/>
    <m/>
    <m/>
    <m/>
    <s v="A"/>
    <x v="10"/>
    <s v="PRADA "/>
  </r>
  <r>
    <m/>
    <m/>
    <m/>
    <m/>
    <m/>
    <m/>
    <m/>
    <m/>
    <m/>
    <m/>
    <m/>
    <m/>
    <m/>
    <m/>
    <m/>
    <m/>
    <m/>
    <m/>
    <m/>
    <m/>
    <m/>
    <n v="32"/>
    <n v="2.1800000000000002"/>
    <s v="DHL GLOBAL FORWARDING (THAILAND) LIMITED"/>
    <s v="PRADA (THAILAND) CO.,LTD."/>
    <x v="1"/>
    <m/>
    <m/>
    <m/>
    <m/>
    <m/>
    <m/>
    <m/>
    <m/>
    <m/>
    <m/>
    <m/>
    <m/>
    <m/>
    <m/>
    <n v="528"/>
    <m/>
    <m/>
    <m/>
    <s v="A"/>
    <x v="10"/>
    <s v="PRADA "/>
  </r>
  <r>
    <m/>
    <m/>
    <m/>
    <m/>
    <m/>
    <m/>
    <m/>
    <m/>
    <m/>
    <m/>
    <m/>
    <m/>
    <m/>
    <m/>
    <m/>
    <m/>
    <m/>
    <m/>
    <m/>
    <m/>
    <m/>
    <n v="30"/>
    <n v="0.5"/>
    <s v="PRADA (THAILAND) CO.,LTD."/>
    <s v="PRADA SINGAPORE PTE LTD"/>
    <x v="0"/>
    <m/>
    <m/>
    <m/>
    <m/>
    <m/>
    <m/>
    <m/>
    <m/>
    <m/>
    <m/>
    <m/>
    <m/>
    <m/>
    <m/>
    <n v="132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2.6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674.66666666666663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2.2000000000000002"/>
    <n v="0.03"/>
    <s v="SUMITOMO ELECTRIC INDUSTRIES LTD"/>
    <s v="SUMITOMO ELECTRIC HARDMETAL THAILAND LTD"/>
    <x v="0"/>
    <m/>
    <m/>
    <m/>
    <m/>
    <m/>
    <m/>
    <m/>
    <m/>
    <m/>
    <m/>
    <m/>
    <m/>
    <m/>
    <m/>
    <n v="674.66666666666663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.2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0.6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2.2000000000000002"/>
    <n v="3.1404000000000001E-2"/>
    <m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2000000000000002"/>
    <n v="3.1404000000000001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4"/>
    <n v="0.03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3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9.16"/>
    <n v="0.26400000000000001"/>
    <s v="HONGFUJIN PRECISION ELEC CO LTD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7"/>
    <n v="1"/>
    <s v="PRADA (THAILAND) CO.,LTD."/>
    <s v="DHL GLOBAL FORWARDING (THAILAND) LIMITED"/>
    <x v="1"/>
    <m/>
    <m/>
    <m/>
    <m/>
    <m/>
    <m/>
    <m/>
    <m/>
    <m/>
    <m/>
    <m/>
    <m/>
    <m/>
    <m/>
    <n v="6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41.5"/>
    <n v="1.254"/>
    <s v="COMPAL COMMUNICATIONS (NANJING) CO LTD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4.5"/>
    <n v="0.88"/>
    <s v="COMPAL COMMUNICATIONS (NANJING) CO LTD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.17"/>
    <n v="0.26400000000000001"/>
    <s v="HONGFUJIN PRECISION ELEC CO LTD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.66"/>
    <n v="0.17799999999999999"/>
    <s v="TECH LEAD SHANGHAI COMPUTER CO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"/>
    <n v="1.639"/>
    <s v="AGILENT TECHNOLOGIES SINGAPORE (INTL) PTE LTD"/>
    <s v="AGILENT TECHNOLOGIES (THAILAND) LTD"/>
    <x v="0"/>
    <m/>
    <m/>
    <m/>
    <m/>
    <m/>
    <m/>
    <m/>
    <m/>
    <m/>
    <m/>
    <m/>
    <m/>
    <m/>
    <m/>
    <n v="400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8"/>
    <n v="5.8000000000000003E-2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4"/>
    <n v="0.38400000000000001"/>
    <s v="PEGAGLOBE (KUNSHAN)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4"/>
    <n v="0.38400000000000001"/>
    <s v="PEGAGLOBE (KUNSHAN)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4.5"/>
    <n v="0.88"/>
    <s v="COMPAL COMMUNICATIONS (NANJING) CO LTD"/>
    <s v="APPLE SOUTH ASIA(THAILAND) LTD"/>
    <x v="0"/>
    <m/>
    <m/>
    <m/>
    <m/>
    <m/>
    <m/>
    <m/>
    <m/>
    <m/>
    <m/>
    <m/>
    <m/>
    <m/>
    <m/>
    <n v="226.2857142857142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8"/>
    <n v="0.441"/>
    <s v="TECH LEAD SHANGHAI COMPUTER CO"/>
    <s v="APPLE SOUTH ASIA(THAILAND) LTD"/>
    <x v="0"/>
    <m/>
    <m/>
    <m/>
    <m/>
    <m/>
    <m/>
    <m/>
    <m/>
    <m/>
    <m/>
    <m/>
    <m/>
    <m/>
    <m/>
    <n v="226.2857142857142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.67"/>
    <n v="0.17799999999999999"/>
    <s v="TECH LEAD SHANGHAI COMPUTER CO"/>
    <s v="APPLE SOUTH ASIA(THAILAND) LTD"/>
    <x v="0"/>
    <m/>
    <m/>
    <m/>
    <m/>
    <m/>
    <m/>
    <m/>
    <m/>
    <m/>
    <m/>
    <m/>
    <m/>
    <m/>
    <m/>
    <n v="226.2857142857142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7"/>
    <n v="0.38900000000000001"/>
    <s v="PEGAGLOBE (KUNSHAN) CO LTD"/>
    <s v="APPLE SOUTH ASIA(THAILAND) LTD"/>
    <x v="0"/>
    <m/>
    <m/>
    <m/>
    <m/>
    <m/>
    <m/>
    <m/>
    <m/>
    <m/>
    <m/>
    <m/>
    <m/>
    <m/>
    <m/>
    <n v="226.2857142857142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3.25"/>
    <n v="0.93500000000000005"/>
    <s v="HONGFUJIN PRECISION ELEC CO LTD"/>
    <s v="APPLE SOUTH ASIA(THAILAND) LTD"/>
    <x v="0"/>
    <m/>
    <m/>
    <m/>
    <m/>
    <m/>
    <m/>
    <m/>
    <m/>
    <m/>
    <m/>
    <m/>
    <m/>
    <m/>
    <m/>
    <n v="226.2857142857142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1.5"/>
    <n v="0.39700000000000002"/>
    <s v="PEGAGLOBE (KUNSHAN) CO LTD"/>
    <s v="APPLE SOUTH ASIA(THAILAND) LTD"/>
    <x v="0"/>
    <m/>
    <m/>
    <m/>
    <m/>
    <m/>
    <m/>
    <m/>
    <m/>
    <m/>
    <m/>
    <m/>
    <m/>
    <m/>
    <m/>
    <n v="226.2857142857142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54"/>
    <n v="2.508"/>
    <s v="COMPAL COMMUNICATIONS (NANJING) CO LTD"/>
    <s v="APPLE SOUTH ASIA(THAILAND) LTD"/>
    <x v="0"/>
    <m/>
    <m/>
    <m/>
    <m/>
    <m/>
    <m/>
    <m/>
    <m/>
    <m/>
    <m/>
    <m/>
    <m/>
    <m/>
    <m/>
    <n v="226.2857142857142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3"/>
    <n v="0.38400000000000001"/>
    <s v="PEGAGLOBE (KUNSHAN) CO LTD"/>
    <s v="APPLE SOUTH ASIA(THAILAND) LTD"/>
    <x v="0"/>
    <m/>
    <m/>
    <m/>
    <m/>
    <m/>
    <m/>
    <m/>
    <m/>
    <m/>
    <m/>
    <m/>
    <m/>
    <m/>
    <m/>
    <n v="10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4"/>
    <n v="0.38400000000000001"/>
    <s v="PEGAGLOBE (KUNSHAN) CO LTD"/>
    <s v="APPLE SOUTH ASIA(THAILAND) LTD"/>
    <x v="0"/>
    <m/>
    <m/>
    <m/>
    <m/>
    <m/>
    <m/>
    <m/>
    <m/>
    <m/>
    <m/>
    <m/>
    <m/>
    <m/>
    <m/>
    <n v="132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72.5"/>
    <n v="0.55000000000000004"/>
    <s v="HONGFUJIN PRECISION ELEC CO LTD"/>
    <s v="APPLE SOUTH ASIA(THAILAND) LTD"/>
    <x v="0"/>
    <m/>
    <m/>
    <m/>
    <m/>
    <m/>
    <m/>
    <m/>
    <m/>
    <m/>
    <m/>
    <m/>
    <m/>
    <m/>
    <m/>
    <n v="10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1"/>
    <n v="0.52800000000000002"/>
    <s v="COMPAL COMMUNICATIONS (NANJING) CO LTD"/>
    <s v="APPLE SOUTH ASIA(THAILAND) LTD"/>
    <x v="0"/>
    <m/>
    <m/>
    <m/>
    <m/>
    <m/>
    <m/>
    <m/>
    <m/>
    <m/>
    <m/>
    <m/>
    <m/>
    <m/>
    <m/>
    <n v="12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3"/>
    <n v="0.38400000000000001"/>
    <s v="PEGAGLOBE (KUNSHAN) CO LTD"/>
    <s v="APPLE SOUTH ASIA(THAILAND) LTD"/>
    <x v="0"/>
    <m/>
    <m/>
    <m/>
    <m/>
    <m/>
    <m/>
    <m/>
    <m/>
    <m/>
    <m/>
    <m/>
    <m/>
    <m/>
    <m/>
    <n v="10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3"/>
    <n v="0.38400000000000001"/>
    <s v="PEGAGLOBE (KUNSHAN) CO LTD"/>
    <s v="APPLE SOUTH ASIA(THAILAND) LTD"/>
    <x v="0"/>
    <m/>
    <m/>
    <m/>
    <m/>
    <m/>
    <m/>
    <m/>
    <m/>
    <m/>
    <m/>
    <m/>
    <m/>
    <m/>
    <m/>
    <n v="52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3"/>
    <n v="0.38400000000000001"/>
    <s v="PEGAGLOBE (KUNSHAN) CO LTD"/>
    <s v="APPLE SOUTH ASIA(THAILAND) LTD"/>
    <x v="0"/>
    <m/>
    <m/>
    <m/>
    <m/>
    <m/>
    <m/>
    <m/>
    <m/>
    <m/>
    <m/>
    <m/>
    <m/>
    <m/>
    <m/>
    <n v="52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41.5"/>
    <n v="1.254"/>
    <s v="COMPAL COMMUNICATIONS (NANJING) CO LTD"/>
    <s v="APPLE SOUTH ASIA(THAILAND) LTD"/>
    <x v="0"/>
    <m/>
    <m/>
    <m/>
    <m/>
    <m/>
    <m/>
    <m/>
    <m/>
    <m/>
    <m/>
    <m/>
    <m/>
    <m/>
    <m/>
    <n v="12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9.5"/>
    <n v="0.93500000000000005"/>
    <s v="HONGFUJIN PRECISION ELEC CO LTD"/>
    <s v="APPLE SOUTH ASIA(THAILAND) LTD"/>
    <x v="0"/>
    <m/>
    <m/>
    <m/>
    <m/>
    <m/>
    <m/>
    <m/>
    <m/>
    <m/>
    <m/>
    <m/>
    <m/>
    <m/>
    <m/>
    <n v="79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13"/>
    <n v="2.1749999999999998"/>
    <s v="COMPAL COMMUNICATIONS (NANJING) CO LTD"/>
    <s v="APPLE SOUTH ASIA(THAILAND) LTD"/>
    <x v="0"/>
    <m/>
    <m/>
    <m/>
    <m/>
    <m/>
    <m/>
    <m/>
    <m/>
    <m/>
    <m/>
    <m/>
    <m/>
    <m/>
    <m/>
    <n v="132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9.16"/>
    <n v="0.26400000000000001"/>
    <s v="HONGFUJIN PRECISION ELEC CO LTD"/>
    <s v="APPLE SOUTH ASIA(THAILAND) LTD"/>
    <x v="0"/>
    <m/>
    <m/>
    <m/>
    <m/>
    <m/>
    <m/>
    <m/>
    <m/>
    <m/>
    <m/>
    <m/>
    <m/>
    <m/>
    <m/>
    <n v="411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8"/>
    <n v="0.441"/>
    <s v="TECH LEAD SHANGHAI COMPUTER CO"/>
    <s v="APPLE SOUTH ASIA(THAILAND) LTD"/>
    <x v="0"/>
    <m/>
    <m/>
    <m/>
    <m/>
    <m/>
    <m/>
    <m/>
    <m/>
    <m/>
    <m/>
    <m/>
    <m/>
    <m/>
    <m/>
    <n v="211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3.25"/>
    <n v="0.93500000000000005"/>
    <s v="HONGFUJIN PRECISION ELEC CO LTD"/>
    <s v="APPLE SOUTH ASIA(THAILAND) LTD"/>
    <x v="0"/>
    <m/>
    <m/>
    <m/>
    <m/>
    <m/>
    <m/>
    <m/>
    <m/>
    <m/>
    <m/>
    <m/>
    <m/>
    <m/>
    <m/>
    <n v="211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.67"/>
    <n v="0.14000000000000001"/>
    <s v="TECH LEAD SHANGHAI COMPUTER CO"/>
    <s v="APPLE SOUTH ASIA(THAILAND) LTD"/>
    <x v="0"/>
    <m/>
    <m/>
    <m/>
    <m/>
    <m/>
    <m/>
    <m/>
    <m/>
    <m/>
    <m/>
    <m/>
    <m/>
    <m/>
    <m/>
    <n v="211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7"/>
    <n v="1.278"/>
    <s v="COMPAL COMMUNICATIONS (NANJING) CO LTD"/>
    <s v="APPLE SOUTH ASIA(THAILAND) LTD"/>
    <x v="0"/>
    <m/>
    <m/>
    <m/>
    <m/>
    <m/>
    <m/>
    <m/>
    <m/>
    <m/>
    <m/>
    <m/>
    <m/>
    <m/>
    <m/>
    <n v="211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41.5"/>
    <n v="1.254"/>
    <s v="COMPAL COMMUNICATIONS (NANJING) CO LTD"/>
    <s v="APPLE SOUTH ASIA(THAILAND) LTD"/>
    <x v="0"/>
    <m/>
    <m/>
    <m/>
    <m/>
    <m/>
    <m/>
    <m/>
    <m/>
    <m/>
    <m/>
    <m/>
    <m/>
    <m/>
    <m/>
    <n v="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8"/>
    <n v="0.26400000000000001"/>
    <s v="HONGFUJIN PRECISION ELEC CO LTD"/>
    <s v="APPLE SOUTH ASIA(THAILAND) LTD"/>
    <x v="0"/>
    <m/>
    <m/>
    <m/>
    <m/>
    <m/>
    <m/>
    <m/>
    <m/>
    <m/>
    <m/>
    <m/>
    <m/>
    <m/>
    <m/>
    <n v="9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.5"/>
    <n v="0.252"/>
    <s v="COMPAL COMMUNICATIONS (NANJING) CO LTD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8.8"/>
    <n v="5.593"/>
    <s v="PRADA SINGAPORE PTE LTD"/>
    <s v="PRADA (THAILAND) CO.,LTD.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64"/>
    <n v="1.4219999999999999"/>
    <s v="HON HAI PRECISION INDUSTRY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"/>
    <n v="0.24099999999999999"/>
    <s v="WISTRON INFOCOMM (KUNSHAN)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12"/>
    <n v="3.2509999999999999"/>
    <s v="HON HAI PRECISION INDUSTRY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274"/>
    <n v="4.681"/>
    <s v="WISTRON INFOCOMM (KUNSHAN)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08"/>
    <n v="7.07"/>
    <s v="HON HAI PRECISION INDUSTRY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3"/>
    <n v="0.433"/>
    <s v="HON HAI PRECISION INDUSTRY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70"/>
    <n v="7.0220000000000002"/>
    <s v="WISTRON INFOCOMM (KUNSHAN)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0"/>
    <n v="0.82899999999999996"/>
    <s v="WISTRON INFOCOMM (KUNSHAN)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58"/>
    <n v="5.5250000000000004"/>
    <s v="HON HAI PRECISION INDUSTRY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82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.3"/>
    <n v="5.5E-2"/>
    <s v="SUMITOMO ELECTRIC INDUSTRIES LTD"/>
    <s v="SUMITOMO ELECTRIC HARDMETAL MANUFACTURING(THAILAND)LTD.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7.3"/>
    <n v="0.03"/>
    <s v="SUMITOMO ELECTRIC INDUSTRIES LTD"/>
    <s v="SUMITOMO ELECTRIC HARDMETAL MANUFACTURING(THAILAND)LTD.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.4"/>
    <n v="0.03"/>
    <s v="SUMITOMO ELECTRIC INDUSTRIES LTD"/>
    <s v="SUMITOMO ELECTRIC HARDMETAL THAILAND LTD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9"/>
    <n v="0.03"/>
    <s v="SUMITOMO ELECTRIC INDUSTRIES LTD"/>
    <s v="SUMITOMO ELECTRIC HARDMETAL THAILAND LTD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5"/>
    <n v="0.47299999999999998"/>
    <s v="HONGFUJIN PRECISION ELEC CO LTD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28"/>
    <n v="0.623"/>
    <s v="AGILENT TECHNOLOGIES SINGAPORE (INTL) PTE LTD"/>
    <s v="AGILENT TECHNOLOGIES (THAILAND) LTD"/>
    <x v="1"/>
    <m/>
    <m/>
    <m/>
    <m/>
    <m/>
    <m/>
    <m/>
    <m/>
    <m/>
    <m/>
    <m/>
    <m/>
    <m/>
    <m/>
    <n v="60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0"/>
    <n v="0.20699999999999999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"/>
    <n v="0.115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40"/>
    <n v="2.218"/>
    <s v="HON HAI PRECISION INDUSTRY CO., LTD.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2"/>
    <n v="0.23799999999999999"/>
    <s v="HONGFUJIN PRECISION ELEC CO LTD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7"/>
    <n v="0.26400000000000001"/>
    <s v="HONGFUJIN PRECISION ELEC CO LTD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0"/>
    <n v="0.69099999999999995"/>
    <s v="HON HAI PRECISION INDUSTRY CO., LTD.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0"/>
    <n v="5.89"/>
    <s v="DHL GLOBAL FORWARDING (THAILAND) LIMITED"/>
    <s v="PRADA (THAILAND) CO.,LTD."/>
    <x v="1"/>
    <m/>
    <m/>
    <m/>
    <m/>
    <m/>
    <m/>
    <m/>
    <m/>
    <m/>
    <m/>
    <m/>
    <m/>
    <m/>
    <m/>
    <n v="1056"/>
    <m/>
    <m/>
    <m/>
    <s v="A"/>
    <x v="10"/>
    <s v="PRADA "/>
  </r>
  <r>
    <m/>
    <m/>
    <m/>
    <m/>
    <m/>
    <m/>
    <m/>
    <m/>
    <m/>
    <m/>
    <m/>
    <m/>
    <m/>
    <m/>
    <m/>
    <m/>
    <m/>
    <m/>
    <m/>
    <m/>
    <m/>
    <n v="11.5"/>
    <n v="0.03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9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100000000000000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"/>
    <n v="2E-3"/>
    <m/>
    <s v="CATERPILLAR (THAILAND) LIMITED"/>
    <x v="0"/>
    <m/>
    <m/>
    <m/>
    <m/>
    <m/>
    <m/>
    <m/>
    <m/>
    <m/>
    <m/>
    <m/>
    <m/>
    <m/>
    <m/>
    <n v="202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86"/>
    <n v="1.9259999999999999"/>
    <s v="AGILENT TECHNOLOGIES SINGAPORE (INTL) PTE LTD"/>
    <s v="AGILENT TECHNOLOGIES (THAILAND) LTD"/>
    <x v="1"/>
    <m/>
    <m/>
    <m/>
    <m/>
    <m/>
    <m/>
    <m/>
    <m/>
    <m/>
    <m/>
    <m/>
    <m/>
    <m/>
    <m/>
    <n v="10280"/>
    <m/>
    <m/>
    <m/>
    <s v="E"/>
    <x v="4"/>
    <s v="AGILENT"/>
  </r>
  <r>
    <m/>
    <m/>
    <m/>
    <m/>
    <m/>
    <m/>
    <m/>
    <m/>
    <m/>
    <m/>
    <m/>
    <m/>
    <m/>
    <m/>
    <m/>
    <m/>
    <m/>
    <m/>
    <m/>
    <m/>
    <m/>
    <n v="103"/>
    <n v="0.433"/>
    <s v="HON HAI PRECISION INDUSTRY CO., LTD."/>
    <s v="APPLE SOUTH ASIA(THAILAND) LTD"/>
    <x v="0"/>
    <m/>
    <m/>
    <m/>
    <m/>
    <m/>
    <m/>
    <m/>
    <m/>
    <m/>
    <m/>
    <m/>
    <m/>
    <m/>
    <m/>
    <n v="108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64"/>
    <n v="1.4219999999999999"/>
    <s v="HON HAI PRECISION INDUSTRY CO., LTD."/>
    <s v="APPLE SOUTH ASIA(THAILAND) LTD"/>
    <x v="0"/>
    <m/>
    <m/>
    <m/>
    <m/>
    <m/>
    <m/>
    <m/>
    <m/>
    <m/>
    <m/>
    <m/>
    <m/>
    <m/>
    <m/>
    <n v="108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08"/>
    <n v="7.07"/>
    <s v="HON HAI PRECISION INDUSTRY CO., LTD."/>
    <s v="APPLE SOUTH ASIA(THAILAND) LTD"/>
    <x v="0"/>
    <m/>
    <m/>
    <m/>
    <m/>
    <m/>
    <m/>
    <m/>
    <m/>
    <m/>
    <m/>
    <m/>
    <m/>
    <m/>
    <m/>
    <n v="108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58"/>
    <n v="5.5250000000000004"/>
    <s v="HON HAI PRECISION INDUSTRY CO., LTD."/>
    <s v="APPLE SOUTH ASIA(THAILAND) LTD"/>
    <x v="0"/>
    <m/>
    <m/>
    <m/>
    <m/>
    <m/>
    <m/>
    <m/>
    <m/>
    <m/>
    <m/>
    <m/>
    <m/>
    <m/>
    <m/>
    <n v="108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12"/>
    <n v="3.2509999999999999"/>
    <s v="HON HAI PRECISION INDUSTRY CO., LTD."/>
    <s v="APPLE SOUTH ASIA(THAILAND) LTD"/>
    <x v="0"/>
    <m/>
    <m/>
    <m/>
    <m/>
    <m/>
    <m/>
    <m/>
    <m/>
    <m/>
    <m/>
    <m/>
    <m/>
    <m/>
    <m/>
    <n v="108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15"/>
    <n v="2.2360000000000002"/>
    <s v="DONALDSON COMPANY INC"/>
    <s v="CATERPILLAR ( THAILAND) LIMITED"/>
    <x v="0"/>
    <m/>
    <m/>
    <m/>
    <m/>
    <m/>
    <m/>
    <m/>
    <m/>
    <m/>
    <m/>
    <m/>
    <m/>
    <m/>
    <m/>
    <n v="3608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008"/>
    <n v="7.07"/>
    <s v="HON HAI PRECISION INDUSTRY CO., LTD."/>
    <s v="APPLE SOUTH ASIA(THAILAND) LTD"/>
    <x v="0"/>
    <m/>
    <m/>
    <m/>
    <m/>
    <m/>
    <m/>
    <m/>
    <m/>
    <m/>
    <m/>
    <m/>
    <m/>
    <m/>
    <m/>
    <n v="52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46"/>
    <n v="1.0569999999999999"/>
    <s v="WISTRON INFOCOMM (KUNSHAN) CO., LTD."/>
    <s v="APPLE SOUTH ASIA(THAILAND) LTD"/>
    <x v="0"/>
    <m/>
    <m/>
    <m/>
    <m/>
    <m/>
    <m/>
    <m/>
    <m/>
    <m/>
    <m/>
    <m/>
    <m/>
    <m/>
    <m/>
    <n v="52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35"/>
    <n v="0.98899999999999999"/>
    <s v="HON HAI PRECISION INDUSTRY CO., LTD."/>
    <s v="APPLE SOUTH ASIA(THAILAND) LTD"/>
    <x v="0"/>
    <m/>
    <m/>
    <m/>
    <m/>
    <m/>
    <m/>
    <m/>
    <m/>
    <m/>
    <m/>
    <m/>
    <m/>
    <m/>
    <m/>
    <n v="52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8.4"/>
    <n v="2.02"/>
    <s v="PRADA SINGAPORE PTE LTD"/>
    <s v="PRADA (THAILAND) CO.,LTD."/>
    <x v="0"/>
    <m/>
    <m/>
    <m/>
    <m/>
    <m/>
    <m/>
    <m/>
    <m/>
    <m/>
    <m/>
    <m/>
    <m/>
    <m/>
    <m/>
    <n v="132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34"/>
    <n v="0.42399999999999999"/>
    <s v="HON HAI PRECISION INDUSTRY CO., LTD.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9"/>
    <n v="0.42399999999999999"/>
    <s v="HON HAI PRECISION INDUSTRY CO., LTD.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0.3"/>
    <n v="4.0000000000000001E-3"/>
    <s v="AGILENT TECHNOLOGIES SINGAPORE (INTL) PTE LTD"/>
    <s v="AGILENT TECHNOLOGIES (THAILAND) LTD"/>
    <x v="1"/>
    <m/>
    <m/>
    <m/>
    <m/>
    <m/>
    <m/>
    <m/>
    <m/>
    <m/>
    <m/>
    <m/>
    <m/>
    <m/>
    <m/>
    <n v="2024"/>
    <m/>
    <m/>
    <m/>
    <s v="D"/>
    <x v="4"/>
    <s v="AGILENT"/>
  </r>
  <r>
    <m/>
    <m/>
    <m/>
    <m/>
    <m/>
    <m/>
    <m/>
    <m/>
    <m/>
    <m/>
    <m/>
    <m/>
    <m/>
    <m/>
    <m/>
    <m/>
    <m/>
    <m/>
    <m/>
    <m/>
    <m/>
    <n v="5"/>
    <n v="0.06"/>
    <m/>
    <s v="Caterpillar (Thailand) Ltd"/>
    <x v="0"/>
    <m/>
    <m/>
    <m/>
    <m/>
    <m/>
    <m/>
    <m/>
    <m/>
    <m/>
    <m/>
    <m/>
    <m/>
    <m/>
    <m/>
    <n v="506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4.5"/>
    <n v="4.7E-2"/>
    <s v="SICK INC"/>
    <s v="CATERPILLAR (THAILAND) LIMITED"/>
    <x v="0"/>
    <m/>
    <m/>
    <m/>
    <m/>
    <m/>
    <m/>
    <m/>
    <m/>
    <m/>
    <m/>
    <m/>
    <m/>
    <m/>
    <m/>
    <n v="506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"/>
    <n v="2.1000000000000001E-2"/>
    <s v="PENGUIN COMPOSITES PTY LTD"/>
    <s v="CATERPILLAR (THAILAND) LIMITED"/>
    <x v="0"/>
    <m/>
    <m/>
    <m/>
    <m/>
    <m/>
    <m/>
    <m/>
    <m/>
    <m/>
    <m/>
    <m/>
    <m/>
    <m/>
    <m/>
    <n v="506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87"/>
    <n v="0.19800000000000001"/>
    <m/>
    <s v="CATERPILLAR (THAILAND) LIMITED"/>
    <x v="0"/>
    <m/>
    <m/>
    <m/>
    <m/>
    <m/>
    <m/>
    <m/>
    <m/>
    <m/>
    <m/>
    <m/>
    <m/>
    <m/>
    <m/>
    <n v="506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31.75"/>
    <n v="1.1950000000000001"/>
    <s v="HONGFUJIN PRECISION ELEC CO LTD"/>
    <s v="APPLE SOUTH ASIA(THAILAND) LTD"/>
    <x v="0"/>
    <m/>
    <m/>
    <m/>
    <m/>
    <m/>
    <m/>
    <m/>
    <m/>
    <m/>
    <m/>
    <m/>
    <m/>
    <m/>
    <m/>
    <n v="25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8"/>
    <n v="0.42399999999999999"/>
    <s v="HON HAI PRECISION INDUSTRY CO., LTD."/>
    <s v="APPLE SOUTH ASIA(THAILAND) LTD"/>
    <x v="0"/>
    <m/>
    <m/>
    <m/>
    <m/>
    <m/>
    <m/>
    <m/>
    <m/>
    <m/>
    <m/>
    <m/>
    <m/>
    <m/>
    <m/>
    <n v="15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56.67"/>
    <n v="1.1950000000000001"/>
    <s v="HONGFUJIN PRECISION ELEC CO LTD"/>
    <s v="APPLE SOUTH ASIA(THAILAND) LTD"/>
    <x v="0"/>
    <m/>
    <m/>
    <m/>
    <m/>
    <m/>
    <m/>
    <m/>
    <m/>
    <m/>
    <m/>
    <m/>
    <m/>
    <m/>
    <m/>
    <n v="15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4.8"/>
    <n v="1.196"/>
    <s v="HONGFUJIN PRECISION ELEC CO LTD"/>
    <s v="APPLE SOUTH ASIA(THAILAND) LTD"/>
    <x v="0"/>
    <m/>
    <m/>
    <m/>
    <m/>
    <m/>
    <m/>
    <m/>
    <m/>
    <m/>
    <m/>
    <m/>
    <m/>
    <m/>
    <m/>
    <n v="15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44.33"/>
    <n v="1.4339999999999999"/>
    <s v="HONGFUJIN PRECISION ELEC CO LTD"/>
    <s v="APPLE SOUTH ASIA(THAILAND) LTD"/>
    <x v="0"/>
    <m/>
    <m/>
    <m/>
    <m/>
    <m/>
    <m/>
    <m/>
    <m/>
    <m/>
    <m/>
    <m/>
    <m/>
    <m/>
    <m/>
    <n v="15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66"/>
    <n v="1.4339999999999999"/>
    <s v="HONGFUJIN PRECISION ELEC CO LTD"/>
    <s v="APPLE SOUTH ASIA(THAILAND) LTD"/>
    <x v="0"/>
    <m/>
    <m/>
    <m/>
    <m/>
    <m/>
    <m/>
    <m/>
    <m/>
    <m/>
    <m/>
    <m/>
    <m/>
    <m/>
    <m/>
    <n v="15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37"/>
    <n v="1.0569999999999999"/>
    <s v="WISTRON INFOCOMM (KUNSHAN)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454"/>
    <n v="5.0919999999999996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159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899"/>
    <n v="6.7949999999999999"/>
    <s v="WISTRON INFOCOMM (KUNSHAN)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921"/>
    <n v="6.798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75"/>
    <n v="0.433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362"/>
    <n v="1.706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182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008"/>
    <n v="7.07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043"/>
    <n v="7.2489999999999997"/>
    <s v="WISTRON INFOCOMM (KUNSHAN)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181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637"/>
    <n v="5.9649999999999999"/>
    <s v="WISTRON INFOCOMM (KUNSHAN)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2"/>
    <n v="0.24099999999999999"/>
    <s v="WISTRON INFOCOMM (KUNSHAN)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64.33"/>
    <n v="1.212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.5"/>
    <n v="1E-3"/>
    <m/>
    <s v="AGILENT TECHNOLOGIES (THAILAND) LTD"/>
    <x v="0"/>
    <m/>
    <m/>
    <m/>
    <m/>
    <m/>
    <m/>
    <m/>
    <m/>
    <m/>
    <m/>
    <m/>
    <m/>
    <m/>
    <m/>
    <n v="78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4"/>
    <n v="0.39600000000000002"/>
    <s v="HON HAI PRECISION INDUSTRY CO., LTD.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3"/>
    <n v="0.98899999999999999"/>
    <s v="HON HAI PRECISION INDUSTRY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3"/>
    <n v="0.24099999999999999"/>
    <s v="WISTRON INFOCOMM (KUNSHAN)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58"/>
    <n v="5.5250000000000004"/>
    <s v="HON HAI PRECISION INDUSTRY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91"/>
    <n v="3.819"/>
    <s v="HON HAI PRECISION INDUSTRY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9"/>
    <n v="0.375"/>
    <s v="WISTRON INFOCOMM (KUNSHAN)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77"/>
    <n v="0.98899999999999999"/>
    <s v="HON HAI PRECISION INDUSTRY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519"/>
    <n v="1.8859999999999999"/>
    <s v="WISTRON INFOCOMM (KUNSHAN)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35"/>
    <n v="0.60199999999999998"/>
    <s v="WISTRON INFOCOMM (KUNSHAN)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13"/>
    <n v="2.9430000000000001"/>
    <s v="WISTRON INFOCOMM (KUNSHAN)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76"/>
    <n v="1.284"/>
    <s v="WISTRON INFOCOMM (KUNSHAN) CO., LTD."/>
    <s v="APPLE SOUTH ASIA(THAILAND) LTD"/>
    <x v="0"/>
    <m/>
    <m/>
    <m/>
    <m/>
    <m/>
    <m/>
    <m/>
    <m/>
    <m/>
    <m/>
    <m/>
    <m/>
    <m/>
    <m/>
    <n v="24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3.5"/>
    <n v="0.60199999999999998"/>
    <s v="WISTRON INFOCOMM (KUNSHAN) CO., LTD."/>
    <s v="APPLE SOUTH ASIA(THAILAND) LTD"/>
    <x v="0"/>
    <m/>
    <m/>
    <m/>
    <m/>
    <m/>
    <m/>
    <m/>
    <m/>
    <m/>
    <m/>
    <m/>
    <m/>
    <m/>
    <m/>
    <n v="24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8"/>
    <n v="0.98899999999999999"/>
    <s v="HON HAI PRECISION INDUSTRY CO., LTD."/>
    <s v="APPLE SOUTH ASIA(THAILAND) LTD"/>
    <x v="0"/>
    <m/>
    <m/>
    <m/>
    <m/>
    <m/>
    <m/>
    <m/>
    <m/>
    <m/>
    <m/>
    <m/>
    <m/>
    <m/>
    <m/>
    <n v="24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7.5"/>
    <n v="0.433"/>
    <s v="HON HAI PRECISION INDUSTRY CO., LTD."/>
    <s v="APPLE SOUTH ASIA(THAILAND) LTD"/>
    <x v="0"/>
    <m/>
    <m/>
    <m/>
    <m/>
    <m/>
    <m/>
    <m/>
    <m/>
    <m/>
    <m/>
    <m/>
    <m/>
    <m/>
    <m/>
    <n v="24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72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24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35"/>
    <n v="0.60199999999999998"/>
    <s v="WISTRON INFOCOMM (KUNSHAN)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3"/>
    <n v="0.98899999999999999"/>
    <s v="HON HAI PRECISION INDUSTRY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91"/>
    <n v="3.819"/>
    <s v="HON HAI PRECISION INDUSTRY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77"/>
    <n v="0.98899999999999999"/>
    <s v="HON HAI PRECISION INDUSTRY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519"/>
    <n v="1.8859999999999999"/>
    <s v="WISTRON INFOCOMM (KUNSHAN)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58"/>
    <n v="5.5250000000000004"/>
    <s v="HON HAI PRECISION INDUSTRY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13"/>
    <n v="2.9430000000000001"/>
    <s v="WISTRON INFOCOMM (KUNSHAN)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3"/>
    <n v="0.24099999999999999"/>
    <s v="WISTRON INFOCOMM (KUNSHAN)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9"/>
    <n v="0.375"/>
    <s v="WISTRON INFOCOMM (KUNSHAN) CO., LTD."/>
    <s v="APPLE SOUTH ASIA(THAILAND) LTD"/>
    <x v="0"/>
    <m/>
    <m/>
    <m/>
    <m/>
    <m/>
    <m/>
    <m/>
    <m/>
    <m/>
    <m/>
    <m/>
    <m/>
    <m/>
    <m/>
    <n v="1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0.400000000000006"/>
    <n v="1.1519999999999999"/>
    <s v="PRADA SINGAPORE PTE LTD"/>
    <s v="PRADA (THAILAND) CO.,LTD."/>
    <x v="0"/>
    <m/>
    <m/>
    <m/>
    <m/>
    <m/>
    <m/>
    <m/>
    <m/>
    <m/>
    <m/>
    <m/>
    <m/>
    <m/>
    <m/>
    <n v="3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3.2"/>
    <n v="0.32400000000000001"/>
    <s v="PRADA SINGAPORE PTE LTD"/>
    <s v="PRADA (THAILAND) CO.,LTD."/>
    <x v="0"/>
    <m/>
    <m/>
    <m/>
    <m/>
    <m/>
    <m/>
    <m/>
    <m/>
    <m/>
    <m/>
    <m/>
    <m/>
    <m/>
    <m/>
    <n v="3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7"/>
    <n v="5.8000000000000003E-2"/>
    <s v="TECH LEAD SHANGHAI COMPUTER CO"/>
    <s v="APPLE SOUTH ASIA(THAILAND) LTD"/>
    <x v="0"/>
    <m/>
    <m/>
    <m/>
    <m/>
    <m/>
    <m/>
    <m/>
    <m/>
    <m/>
    <m/>
    <m/>
    <m/>
    <m/>
    <m/>
    <n v="35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3"/>
    <n v="8.5000000000000006E-2"/>
    <s v="TECH LEAD SHANGHAI COMPUTER CO"/>
    <s v="APPLE SOUTH ASIA(THAILAND) LTD"/>
    <x v="0"/>
    <m/>
    <m/>
    <m/>
    <m/>
    <m/>
    <m/>
    <m/>
    <m/>
    <m/>
    <m/>
    <m/>
    <m/>
    <m/>
    <m/>
    <n v="35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81"/>
    <n v="7.7039999999999997"/>
    <s v="WISTRON INFOCOMM (KUNSHAN) CO., LTD."/>
    <s v="APPLE SOUTH ASIA(THAILAND) LTD"/>
    <x v="0"/>
    <m/>
    <m/>
    <m/>
    <m/>
    <m/>
    <m/>
    <m/>
    <m/>
    <m/>
    <m/>
    <m/>
    <m/>
    <m/>
    <m/>
    <n v="79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95"/>
    <n v="7.3540000000000001"/>
    <s v="HON HAI PRECISION INDUSTRY CO., LTD."/>
    <s v="APPLE SOUTH ASIA(THAILAND) LTD"/>
    <x v="0"/>
    <m/>
    <m/>
    <m/>
    <m/>
    <m/>
    <m/>
    <m/>
    <m/>
    <m/>
    <m/>
    <m/>
    <m/>
    <m/>
    <m/>
    <n v="79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"/>
    <n v="0.5"/>
    <s v="PRADA (THAILAND) CO.,LTD."/>
    <s v="PRADA AUSTRALIA PTY LTD"/>
    <x v="0"/>
    <m/>
    <m/>
    <m/>
    <m/>
    <m/>
    <m/>
    <m/>
    <m/>
    <m/>
    <m/>
    <m/>
    <m/>
    <m/>
    <m/>
    <n v="66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60"/>
    <n v="1.8"/>
    <s v="PRADA (THAILAND) CO.,LTD."/>
    <s v="PRADA ASIA PACIFIC LTD"/>
    <x v="0"/>
    <m/>
    <m/>
    <m/>
    <m/>
    <m/>
    <m/>
    <m/>
    <m/>
    <m/>
    <m/>
    <m/>
    <m/>
    <m/>
    <m/>
    <n v="66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1970"/>
    <n v="7.0220000000000002"/>
    <s v="WISTRON INFOCOMM (KUNSHAN) CO., LTD."/>
    <s v="APPLE SOUTH ASIA(THAILAND) LTD"/>
    <x v="0"/>
    <m/>
    <m/>
    <m/>
    <m/>
    <m/>
    <m/>
    <m/>
    <m/>
    <m/>
    <m/>
    <m/>
    <m/>
    <m/>
    <m/>
    <n v="108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0"/>
    <n v="0.82899999999999996"/>
    <s v="WISTRON INFOCOMM (KUNSHAN) CO., LTD."/>
    <s v="APPLE SOUTH ASIA(THAILAND) LTD"/>
    <x v="0"/>
    <m/>
    <m/>
    <m/>
    <m/>
    <m/>
    <m/>
    <m/>
    <m/>
    <m/>
    <m/>
    <m/>
    <m/>
    <m/>
    <m/>
    <n v="108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274"/>
    <n v="4.681"/>
    <s v="WISTRON INFOCOMM (KUNSHAN) CO., LTD."/>
    <s v="APPLE SOUTH ASIA(THAILAND) LTD"/>
    <x v="0"/>
    <m/>
    <m/>
    <m/>
    <m/>
    <m/>
    <m/>
    <m/>
    <m/>
    <m/>
    <m/>
    <m/>
    <m/>
    <m/>
    <m/>
    <n v="108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82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108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"/>
    <n v="0.24099999999999999"/>
    <s v="WISTRON INFOCOMM (KUNSHAN) CO., LTD."/>
    <s v="APPLE SOUTH ASIA(THAILAND) LTD"/>
    <x v="0"/>
    <m/>
    <m/>
    <m/>
    <m/>
    <m/>
    <m/>
    <m/>
    <m/>
    <m/>
    <m/>
    <m/>
    <m/>
    <m/>
    <m/>
    <n v="108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"/>
    <n v="0.115"/>
    <s v="TECH LEAD SHANGHAI COMPUTER CO"/>
    <s v="APPLE SOUTH ASIA(THAILAND) LTD"/>
    <x v="0"/>
    <m/>
    <m/>
    <m/>
    <m/>
    <m/>
    <m/>
    <m/>
    <m/>
    <m/>
    <m/>
    <m/>
    <m/>
    <m/>
    <m/>
    <n v="4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0"/>
    <n v="0.32700000000000001"/>
    <s v="TECH LEAD SHANGHAI COMPUTER CO"/>
    <s v="APPLE SOUTH ASIA(THAILAND) LTD"/>
    <x v="0"/>
    <m/>
    <m/>
    <m/>
    <m/>
    <m/>
    <m/>
    <m/>
    <m/>
    <m/>
    <m/>
    <m/>
    <m/>
    <m/>
    <m/>
    <n v="4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"/>
    <n v="5.8000000000000003E-2"/>
    <s v="TECH LEAD SHANGHAI COMPUTER CO"/>
    <s v="APPLE SOUTH ASIA(THAILAND) LTD"/>
    <x v="0"/>
    <m/>
    <m/>
    <m/>
    <m/>
    <m/>
    <m/>
    <m/>
    <m/>
    <m/>
    <m/>
    <m/>
    <m/>
    <m/>
    <m/>
    <n v="4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1.8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04"/>
    <n v="0.876"/>
    <s v="HONGFUJIN PRECISION ELEC CO LTD"/>
    <s v="APPLE SOUTH ASIA(THAILAND) LTD"/>
    <x v="0"/>
    <m/>
    <m/>
    <m/>
    <m/>
    <m/>
    <m/>
    <m/>
    <m/>
    <m/>
    <m/>
    <m/>
    <m/>
    <m/>
    <m/>
    <n v="66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39"/>
    <n v="0.433"/>
    <s v="HONGFUJIN PRECISION ELEC CO LTD"/>
    <s v="APPLE SOUTH ASIA(THAILAND) LTD"/>
    <x v="0"/>
    <m/>
    <m/>
    <m/>
    <m/>
    <m/>
    <m/>
    <m/>
    <m/>
    <m/>
    <m/>
    <m/>
    <m/>
    <m/>
    <m/>
    <n v="66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00"/>
    <n v="5.89"/>
    <s v="DHL GLOBAL FORWARDING (THAILAND) LIMITED"/>
    <s v="PRADA (THAILAND) CO.,LTD."/>
    <x v="1"/>
    <m/>
    <m/>
    <m/>
    <m/>
    <m/>
    <m/>
    <m/>
    <m/>
    <m/>
    <m/>
    <m/>
    <m/>
    <m/>
    <m/>
    <n v="1056"/>
    <m/>
    <m/>
    <m/>
    <s v="A"/>
    <x v="10"/>
    <s v="PRADA "/>
  </r>
  <r>
    <m/>
    <m/>
    <m/>
    <m/>
    <m/>
    <m/>
    <m/>
    <m/>
    <m/>
    <m/>
    <m/>
    <m/>
    <m/>
    <m/>
    <m/>
    <m/>
    <m/>
    <m/>
    <m/>
    <m/>
    <m/>
    <n v="39"/>
    <n v="0.66"/>
    <s v="HONGFUJIN PRECISION ELEC CO LTD"/>
    <s v="APPLE SOUTH ASIA(THAILAND) LTD"/>
    <x v="0"/>
    <m/>
    <m/>
    <m/>
    <m/>
    <m/>
    <m/>
    <m/>
    <m/>
    <m/>
    <m/>
    <m/>
    <m/>
    <m/>
    <m/>
    <n v="266.6666666666666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1"/>
    <n v="0.23799999999999999"/>
    <s v="HONGFUJIN PRECISION ELEC CO LTD"/>
    <s v="APPLE SOUTH ASIA(THAILAND) LTD"/>
    <x v="0"/>
    <m/>
    <m/>
    <m/>
    <m/>
    <m/>
    <m/>
    <m/>
    <m/>
    <m/>
    <m/>
    <m/>
    <m/>
    <m/>
    <m/>
    <n v="266.6666666666666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4"/>
    <n v="0.42199999999999999"/>
    <s v="HONGFUJIN PRECISION ELEC CO LTD"/>
    <s v="APPLE SOUTH ASIA(THAILAND) LTD"/>
    <x v="0"/>
    <m/>
    <m/>
    <m/>
    <m/>
    <m/>
    <m/>
    <m/>
    <m/>
    <m/>
    <m/>
    <m/>
    <m/>
    <m/>
    <m/>
    <n v="266.6666666666666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"/>
    <n v="0.26400000000000001"/>
    <s v="HONGFUJIN PRECISION ELEC CO LTD"/>
    <s v="APPLE SOUTH ASIA(THAILAND) LTD"/>
    <x v="0"/>
    <m/>
    <m/>
    <m/>
    <m/>
    <m/>
    <m/>
    <m/>
    <m/>
    <m/>
    <m/>
    <m/>
    <m/>
    <m/>
    <m/>
    <n v="26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3"/>
    <n v="0.26400000000000001"/>
    <s v="HONGFUJIN PRECISION ELEC CO LTD"/>
    <s v="APPLE SOUTH ASIA(THAILAND) LTD"/>
    <x v="0"/>
    <m/>
    <m/>
    <m/>
    <m/>
    <m/>
    <m/>
    <m/>
    <m/>
    <m/>
    <m/>
    <m/>
    <m/>
    <m/>
    <m/>
    <n v="26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1"/>
    <n v="0.26400000000000001"/>
    <s v="HONGFUJIN PRECISION ELEC CO LTD"/>
    <s v="APPLE SOUTH ASIA(THAILAND) LTD"/>
    <x v="0"/>
    <m/>
    <m/>
    <m/>
    <m/>
    <m/>
    <m/>
    <m/>
    <m/>
    <m/>
    <m/>
    <m/>
    <m/>
    <m/>
    <m/>
    <n v="26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"/>
    <n v="0.252"/>
    <s v="COMPAL COMMUNICATIONS (NANJING) CO LTD"/>
    <s v="APPLE SOUTH ASIA(THAILAND) LTD"/>
    <x v="0"/>
    <m/>
    <m/>
    <m/>
    <m/>
    <m/>
    <m/>
    <m/>
    <m/>
    <m/>
    <m/>
    <m/>
    <m/>
    <m/>
    <m/>
    <n v="26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77"/>
    <n v="0.98899999999999999"/>
    <s v="HON HAI PRECISION INDUSTRY CO., LTD."/>
    <s v="APPLE SOUTH ASIA(THAILAND) LTD"/>
    <x v="0"/>
    <m/>
    <m/>
    <m/>
    <m/>
    <m/>
    <m/>
    <m/>
    <m/>
    <m/>
    <m/>
    <m/>
    <m/>
    <m/>
    <m/>
    <n v="586.6666666666666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91"/>
    <n v="3.819"/>
    <s v="HON HAI PRECISION INDUSTRY CO., LTD."/>
    <s v="APPLE SOUTH ASIA(THAILAND) LTD"/>
    <x v="0"/>
    <m/>
    <m/>
    <m/>
    <m/>
    <m/>
    <m/>
    <m/>
    <m/>
    <m/>
    <m/>
    <m/>
    <m/>
    <m/>
    <m/>
    <n v="586.6666666666666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58"/>
    <n v="5.5250000000000004"/>
    <s v="HON HAI PRECISION INDUSTRY CO., LTD."/>
    <s v="APPLE SOUTH ASIA(THAILAND) LTD"/>
    <x v="0"/>
    <m/>
    <m/>
    <m/>
    <m/>
    <m/>
    <m/>
    <m/>
    <m/>
    <m/>
    <m/>
    <m/>
    <m/>
    <m/>
    <m/>
    <n v="586.6666666666666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"/>
    <n v="0.03"/>
    <s v="SUMITOMO ELECTRIC INDUSTRIES LTD"/>
    <s v="SUMITOMO ELECTRIC HARDMETAL THAILAND LTD"/>
    <x v="0"/>
    <m/>
    <m/>
    <m/>
    <m/>
    <m/>
    <m/>
    <m/>
    <m/>
    <m/>
    <m/>
    <m/>
    <m/>
    <m/>
    <m/>
    <n v="132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182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181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159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454"/>
    <n v="5.0919999999999996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008"/>
    <n v="7.07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362"/>
    <n v="1.706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043"/>
    <n v="7.2489999999999997"/>
    <s v="WISTRON INFOCOMM (KUNSHAN)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75"/>
    <n v="0.433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637"/>
    <n v="5.9649999999999999"/>
    <s v="WISTRON INFOCOMM (KUNSHAN)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37"/>
    <n v="1.0569999999999999"/>
    <s v="WISTRON INFOCOMM (KUNSHAN)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921"/>
    <n v="6.798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899"/>
    <n v="6.7949999999999999"/>
    <s v="WISTRON INFOCOMM (KUNSHAN)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2"/>
    <n v="0.24099999999999999"/>
    <s v="WISTRON INFOCOMM (KUNSHAN)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382.4"/>
    <n v="2.8050000000000002"/>
    <s v="AGILENT TECHNOLOGIES"/>
    <s v="AGILENT TECHNOLOGIES (THAILAND) LTD"/>
    <x v="0"/>
    <m/>
    <m/>
    <m/>
    <m/>
    <m/>
    <m/>
    <m/>
    <m/>
    <m/>
    <m/>
    <m/>
    <m/>
    <m/>
    <m/>
    <n v="400"/>
    <m/>
    <m/>
    <m/>
    <s v="A"/>
    <x v="6"/>
    <s v="AGILENT "/>
  </r>
  <r>
    <m/>
    <m/>
    <m/>
    <m/>
    <m/>
    <m/>
    <m/>
    <m/>
    <m/>
    <m/>
    <m/>
    <m/>
    <m/>
    <m/>
    <m/>
    <m/>
    <m/>
    <m/>
    <m/>
    <m/>
    <m/>
    <n v="14"/>
    <n v="0.03"/>
    <s v="SUMITOMO ELECTRIC INDUSTRIES LTD"/>
    <s v="SUMITOMO ELECTRIC HARDMETAL THAILAND LTD"/>
    <x v="0"/>
    <m/>
    <m/>
    <m/>
    <m/>
    <m/>
    <m/>
    <m/>
    <m/>
    <m/>
    <m/>
    <m/>
    <m/>
    <m/>
    <m/>
    <n v="750"/>
    <m/>
    <m/>
    <m/>
    <s v="C"/>
    <x v="1"/>
    <s v="SUMITOMO"/>
  </r>
  <r>
    <m/>
    <m/>
    <m/>
    <m/>
    <m/>
    <m/>
    <m/>
    <m/>
    <m/>
    <m/>
    <m/>
    <m/>
    <m/>
    <m/>
    <m/>
    <m/>
    <m/>
    <m/>
    <m/>
    <m/>
    <m/>
    <n v="29"/>
    <n v="0.42399999999999999"/>
    <s v="HON HAI PRECISION INDUSTRY CO., LTD.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0"/>
    <n v="0.38900000000000001"/>
    <s v="PEGAGLOBE (KUNSHAN)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"/>
    <n v="0.20699999999999999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9"/>
    <n v="0.44900000000000001"/>
    <s v="HONGFUJIN PRECISION ELEC CO LTD"/>
    <s v="APPLE SOUTH ASIA(THAILAND) LTD"/>
    <x v="0"/>
    <m/>
    <m/>
    <m/>
    <m/>
    <m/>
    <m/>
    <m/>
    <m/>
    <m/>
    <m/>
    <m/>
    <m/>
    <m/>
    <m/>
    <n v="195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"/>
    <n v="0.252"/>
    <s v="COMPAL COMMUNICATIONS (NANJING) CO LTD"/>
    <s v="APPLE SOUTH ASIA(THAILAND) LTD"/>
    <x v="0"/>
    <m/>
    <m/>
    <m/>
    <m/>
    <m/>
    <m/>
    <m/>
    <m/>
    <m/>
    <m/>
    <m/>
    <m/>
    <m/>
    <m/>
    <n v="195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1"/>
    <n v="0.26400000000000001"/>
    <s v="HONGFUJIN PRECISION ELEC CO LTD"/>
    <s v="APPLE SOUTH ASIA(THAILAND) LTD"/>
    <x v="0"/>
    <m/>
    <m/>
    <m/>
    <m/>
    <m/>
    <m/>
    <m/>
    <m/>
    <m/>
    <m/>
    <m/>
    <m/>
    <m/>
    <m/>
    <n v="195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5"/>
    <n v="0.252"/>
    <s v="COMPAL COMMUNICATIONS (NANJING) CO LTD"/>
    <s v="APPLE SOUTH ASIA(THAILAND) LTD"/>
    <x v="0"/>
    <m/>
    <m/>
    <m/>
    <m/>
    <m/>
    <m/>
    <m/>
    <m/>
    <m/>
    <m/>
    <m/>
    <m/>
    <m/>
    <m/>
    <n v="195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2"/>
    <n v="0.86499999999999999"/>
    <s v="HON HAI PRECISION INDUSTRY CO., LTD."/>
    <s v="APPLE SOUTH ASIA(THAILAND) LTD"/>
    <x v="0"/>
    <m/>
    <m/>
    <m/>
    <m/>
    <m/>
    <m/>
    <m/>
    <m/>
    <m/>
    <m/>
    <m/>
    <m/>
    <m/>
    <m/>
    <n v="236.5714285714285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7.5"/>
    <n v="0.433"/>
    <s v="HON HAI PRECISION INDUSTRY CO., LTD."/>
    <s v="APPLE SOUTH ASIA(THAILAND) LTD"/>
    <x v="0"/>
    <m/>
    <m/>
    <m/>
    <m/>
    <m/>
    <m/>
    <m/>
    <m/>
    <m/>
    <m/>
    <m/>
    <m/>
    <m/>
    <m/>
    <n v="236.5714285714285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2"/>
    <n v="0.82899999999999996"/>
    <s v="WISTRON INFOCOMM (KUNSHAN) CO., LTD."/>
    <s v="APPLE SOUTH ASIA(THAILAND) LTD"/>
    <x v="0"/>
    <m/>
    <m/>
    <m/>
    <m/>
    <m/>
    <m/>
    <m/>
    <m/>
    <m/>
    <m/>
    <m/>
    <m/>
    <m/>
    <m/>
    <n v="236.5714285714285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72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236.5714285714285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3.5"/>
    <n v="0.42899999999999999"/>
    <s v="WISTRON INFOCOMM (KUNSHAN) CO., LTD."/>
    <s v="APPLE SOUTH ASIA(THAILAND) LTD"/>
    <x v="0"/>
    <m/>
    <m/>
    <m/>
    <m/>
    <m/>
    <m/>
    <m/>
    <m/>
    <m/>
    <m/>
    <m/>
    <m/>
    <m/>
    <m/>
    <n v="236.5714285714285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8"/>
    <n v="0.70499999999999996"/>
    <s v="HON HAI PRECISION INDUSTRY CO., LTD."/>
    <s v="APPLE SOUTH ASIA(THAILAND) LTD"/>
    <x v="0"/>
    <m/>
    <m/>
    <m/>
    <m/>
    <m/>
    <m/>
    <m/>
    <m/>
    <m/>
    <m/>
    <m/>
    <m/>
    <m/>
    <m/>
    <n v="236.5714285714285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76"/>
    <n v="1.284"/>
    <s v="WISTRON INFOCOMM (KUNSHAN) CO., LTD."/>
    <s v="APPLE SOUTH ASIA(THAILAND) LTD"/>
    <x v="0"/>
    <m/>
    <m/>
    <m/>
    <m/>
    <m/>
    <m/>
    <m/>
    <m/>
    <m/>
    <m/>
    <m/>
    <m/>
    <m/>
    <m/>
    <n v="236.5714285714285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81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95"/>
    <n v="7.3540000000000001"/>
    <s v="HON HAI PRECISION INDUSTRY CO., LTD."/>
    <s v="APPLE SOUTH ASIA(THAILAND) LTD"/>
    <x v="0"/>
    <m/>
    <m/>
    <m/>
    <m/>
    <m/>
    <m/>
    <m/>
    <m/>
    <m/>
    <m/>
    <m/>
    <m/>
    <m/>
    <m/>
    <n v="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08"/>
    <n v="7.07"/>
    <s v="HON HAI PRECISION INDUSTRY CO., LTD."/>
    <s v="APPLE SOUTH ASIA(THAILAND) LTD"/>
    <x v="0"/>
    <m/>
    <m/>
    <m/>
    <m/>
    <m/>
    <m/>
    <m/>
    <m/>
    <m/>
    <m/>
    <m/>
    <m/>
    <m/>
    <m/>
    <n v="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81"/>
    <n v="7.7039999999999997"/>
    <s v="WISTRON INFOCOMM (KUNSHAN) CO., LTD."/>
    <s v="APPLE SOUTH ASIA(THAILAND) LTD"/>
    <x v="0"/>
    <m/>
    <m/>
    <m/>
    <m/>
    <m/>
    <m/>
    <m/>
    <m/>
    <m/>
    <m/>
    <m/>
    <m/>
    <m/>
    <m/>
    <n v="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35"/>
    <n v="0.98899999999999999"/>
    <s v="HON HAI PRECISION INDUSTRY CO., LTD."/>
    <s v="APPLE SOUTH ASIA(THAILAND) LTD"/>
    <x v="0"/>
    <m/>
    <m/>
    <m/>
    <m/>
    <m/>
    <m/>
    <m/>
    <m/>
    <m/>
    <m/>
    <m/>
    <m/>
    <m/>
    <m/>
    <n v="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9"/>
    <n v="0.433"/>
    <s v="HON HAI PRECISION INDUSTRY CO., LTD."/>
    <s v="APPLE SOUTH ASIA(THAILAND) LTD"/>
    <x v="0"/>
    <m/>
    <m/>
    <m/>
    <m/>
    <m/>
    <m/>
    <m/>
    <m/>
    <m/>
    <m/>
    <m/>
    <m/>
    <m/>
    <m/>
    <n v="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78"/>
    <n v="2.5680000000000001"/>
    <s v="WISTRON INFOCOMM (KUNSHAN) CO., LTD."/>
    <s v="APPLE SOUTH ASIA(THAILAND) LTD"/>
    <x v="0"/>
    <m/>
    <m/>
    <m/>
    <m/>
    <m/>
    <m/>
    <m/>
    <m/>
    <m/>
    <m/>
    <m/>
    <m/>
    <m/>
    <m/>
    <n v="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2"/>
    <n v="0.24099999999999999"/>
    <s v="WISTRON INFOCOMM (KUNSHAN) CO., LTD."/>
    <s v="APPLE SOUTH ASIA(THAILAND) LTD"/>
    <x v="0"/>
    <m/>
    <m/>
    <m/>
    <m/>
    <m/>
    <m/>
    <m/>
    <m/>
    <m/>
    <m/>
    <m/>
    <m/>
    <m/>
    <m/>
    <n v="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46"/>
    <n v="1.0569999999999999"/>
    <s v="WISTRON INFOCOMM (KUNSHAN) CO., LTD."/>
    <s v="APPLE SOUTH ASIA(THAILAND) LTD"/>
    <x v="0"/>
    <m/>
    <m/>
    <m/>
    <m/>
    <m/>
    <m/>
    <m/>
    <m/>
    <m/>
    <m/>
    <m/>
    <m/>
    <m/>
    <m/>
    <n v="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"/>
    <n v="0.26400000000000001"/>
    <s v="HONGFUJIN PRECISION ELEC CO LTD"/>
    <s v="APPLE SOUTH ASIA(THAILAND) LTD"/>
    <x v="0"/>
    <m/>
    <m/>
    <m/>
    <m/>
    <m/>
    <m/>
    <m/>
    <m/>
    <m/>
    <m/>
    <m/>
    <m/>
    <m/>
    <m/>
    <n v="35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"/>
    <n v="0.26400000000000001"/>
    <s v="HONGFUJIN PRECISION ELEC CO LTD"/>
    <s v="APPLE SOUTH ASIA(THAILAND) LTD"/>
    <x v="0"/>
    <m/>
    <m/>
    <m/>
    <m/>
    <m/>
    <m/>
    <m/>
    <m/>
    <m/>
    <m/>
    <m/>
    <m/>
    <m/>
    <m/>
    <n v="35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7"/>
    <n v="0.876"/>
    <s v="HONGFUJIN PRECISION ELEC CO LTD"/>
    <s v="APPLE SOUTH ASIA(THAILAND) LTD"/>
    <x v="0"/>
    <m/>
    <m/>
    <m/>
    <m/>
    <m/>
    <m/>
    <m/>
    <m/>
    <m/>
    <m/>
    <m/>
    <m/>
    <m/>
    <m/>
    <n v="35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4"/>
    <n v="0.38400000000000001"/>
    <s v="PEGAGLOBE (KUNSHAN) CO LTD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"/>
    <n v="0.26200000000000001"/>
    <s v="HONGFUJIN PRECISION ELEC CO LTD"/>
    <s v="APPLE SOUTH ASIA(THAILAND) LTD"/>
    <x v="0"/>
    <m/>
    <m/>
    <m/>
    <m/>
    <m/>
    <m/>
    <m/>
    <m/>
    <m/>
    <m/>
    <m/>
    <m/>
    <m/>
    <m/>
    <n v="8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8"/>
    <n v="0.39700000000000002"/>
    <s v="PEGAGLOBE (KUNSHAN)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8"/>
    <n v="0.38900000000000001"/>
    <s v="PEGAGLOBE (KUNSHAN)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.7"/>
    <n v="4.0000000000000001E-3"/>
    <s v="AGILENT TECHNOLOGIES SINGAPORE (INTL) PTE LTD"/>
    <s v="AGILENT TECHNOLOGIES (THAILAND) LTD"/>
    <x v="0"/>
    <m/>
    <m/>
    <m/>
    <m/>
    <m/>
    <m/>
    <m/>
    <m/>
    <m/>
    <m/>
    <m/>
    <m/>
    <m/>
    <m/>
    <n v="40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530"/>
    <n v="1.6719999999999999"/>
    <s v="HON HAI PRECISION INDUSTRY CO., LTD."/>
    <s v="APPLE SOUTH ASIA(THAILAND) LTD"/>
    <x v="0"/>
    <m/>
    <m/>
    <m/>
    <m/>
    <m/>
    <m/>
    <m/>
    <m/>
    <m/>
    <m/>
    <m/>
    <m/>
    <m/>
    <m/>
    <n v="99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1"/>
    <n v="1.254"/>
    <s v="COMPAL COMMUNICATIONS (NANJING) CO LTD"/>
    <s v="APPLE SOUTH ASIA(THAILAND) LTD"/>
    <x v="0"/>
    <m/>
    <m/>
    <m/>
    <m/>
    <m/>
    <m/>
    <m/>
    <m/>
    <m/>
    <m/>
    <m/>
    <m/>
    <m/>
    <m/>
    <n v="78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9"/>
    <n v="0.42399999999999999"/>
    <s v="HON HAI PRECISION INDUSTRY CO., LTD."/>
    <s v="APPLE SOUTH ASIA(THAILAND) LTD"/>
    <x v="0"/>
    <m/>
    <m/>
    <m/>
    <m/>
    <m/>
    <m/>
    <m/>
    <m/>
    <m/>
    <m/>
    <m/>
    <m/>
    <m/>
    <m/>
    <n v="150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2"/>
    <n v="0.24099999999999999"/>
    <s v="WISTRON INFOCOMM (KUNSHAN) CO., LTD."/>
    <s v="APPLE SOUTH ASIA(THAILAND) LTD"/>
    <x v="0"/>
    <m/>
    <m/>
    <m/>
    <m/>
    <m/>
    <m/>
    <m/>
    <m/>
    <m/>
    <m/>
    <m/>
    <m/>
    <m/>
    <m/>
    <n v="27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9"/>
    <n v="0.433"/>
    <s v="HON HAI PRECISION INDUSTRY CO., LTD."/>
    <s v="APPLE SOUTH ASIA(THAILAND) LTD"/>
    <x v="0"/>
    <m/>
    <m/>
    <m/>
    <m/>
    <m/>
    <m/>
    <m/>
    <m/>
    <m/>
    <m/>
    <m/>
    <m/>
    <m/>
    <m/>
    <n v="27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81"/>
    <n v="7.7039999999999997"/>
    <s v="WISTRON INFOCOMM (KUNSHAN) CO., LTD."/>
    <s v="APPLE SOUTH ASIA(THAILAND) LTD"/>
    <x v="0"/>
    <m/>
    <m/>
    <m/>
    <m/>
    <m/>
    <m/>
    <m/>
    <m/>
    <m/>
    <m/>
    <m/>
    <m/>
    <m/>
    <m/>
    <n v="27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78"/>
    <n v="2.5680000000000001"/>
    <s v="WISTRON INFOCOMM (KUNSHAN) CO., LTD."/>
    <s v="APPLE SOUTH ASIA(THAILAND) LTD"/>
    <x v="0"/>
    <m/>
    <m/>
    <m/>
    <m/>
    <m/>
    <m/>
    <m/>
    <m/>
    <m/>
    <m/>
    <m/>
    <m/>
    <m/>
    <m/>
    <n v="27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35"/>
    <n v="0.98899999999999999"/>
    <s v="HON HAI PRECISION INDUSTRY CO., LTD."/>
    <s v="APPLE SOUTH ASIA(THAILAND) LTD"/>
    <x v="0"/>
    <m/>
    <m/>
    <m/>
    <m/>
    <m/>
    <m/>
    <m/>
    <m/>
    <m/>
    <m/>
    <m/>
    <m/>
    <m/>
    <m/>
    <n v="27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81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27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08"/>
    <n v="7.07"/>
    <s v="HON HAI PRECISION INDUSTRY CO., LTD."/>
    <s v="APPLE SOUTH ASIA(THAILAND) LTD"/>
    <x v="0"/>
    <m/>
    <m/>
    <m/>
    <m/>
    <m/>
    <m/>
    <m/>
    <m/>
    <m/>
    <m/>
    <m/>
    <m/>
    <m/>
    <m/>
    <n v="27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95"/>
    <n v="7.3540000000000001"/>
    <s v="HON HAI PRECISION INDUSTRY CO., LTD."/>
    <s v="APPLE SOUTH ASIA(THAILAND) LTD"/>
    <x v="0"/>
    <m/>
    <m/>
    <m/>
    <m/>
    <m/>
    <m/>
    <m/>
    <m/>
    <m/>
    <m/>
    <m/>
    <m/>
    <m/>
    <m/>
    <n v="27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46"/>
    <n v="1.0569999999999999"/>
    <s v="WISTRON INFOCOMM (KUNSHAN) CO., LTD."/>
    <s v="APPLE SOUTH ASIA(THAILAND) LTD"/>
    <x v="0"/>
    <m/>
    <m/>
    <m/>
    <m/>
    <m/>
    <m/>
    <m/>
    <m/>
    <m/>
    <m/>
    <m/>
    <m/>
    <m/>
    <m/>
    <n v="27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95"/>
    <n v="2.552"/>
    <s v="HONGFUJIN PRECISION ELEC CO LTD"/>
    <s v="APPLE SOUTH ASIA(THAILAND) LTD"/>
    <x v="0"/>
    <m/>
    <m/>
    <m/>
    <m/>
    <m/>
    <m/>
    <m/>
    <m/>
    <m/>
    <m/>
    <m/>
    <m/>
    <m/>
    <m/>
    <n v="75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1"/>
    <n v="0.26400000000000001"/>
    <s v="HONGFUJIN PRECISION ELEC CO LTD"/>
    <s v="APPLE SOUTH ASIA(THAILAND) LTD"/>
    <x v="0"/>
    <m/>
    <m/>
    <m/>
    <m/>
    <m/>
    <m/>
    <m/>
    <m/>
    <m/>
    <m/>
    <m/>
    <m/>
    <m/>
    <m/>
    <n v="75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62"/>
    <n v="0.86499999999999999"/>
    <s v="HON HAI PRECISION INDUSTRY CO., LTD."/>
    <s v="APPLE SOUTH ASIA(THAILAND) LTD"/>
    <x v="0"/>
    <m/>
    <m/>
    <m/>
    <m/>
    <m/>
    <m/>
    <m/>
    <m/>
    <m/>
    <m/>
    <m/>
    <m/>
    <m/>
    <m/>
    <n v="236.5714285714285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72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236.5714285714285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3.5"/>
    <n v="0.42899999999999999"/>
    <s v="WISTRON INFOCOMM (KUNSHAN) CO., LTD."/>
    <s v="APPLE SOUTH ASIA(THAILAND) LTD"/>
    <x v="0"/>
    <m/>
    <m/>
    <m/>
    <m/>
    <m/>
    <m/>
    <m/>
    <m/>
    <m/>
    <m/>
    <m/>
    <m/>
    <m/>
    <m/>
    <n v="236.5714285714285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76"/>
    <n v="1.284"/>
    <s v="WISTRON INFOCOMM (KUNSHAN) CO., LTD."/>
    <s v="APPLE SOUTH ASIA(THAILAND) LTD"/>
    <x v="0"/>
    <m/>
    <m/>
    <m/>
    <m/>
    <m/>
    <m/>
    <m/>
    <m/>
    <m/>
    <m/>
    <m/>
    <m/>
    <m/>
    <m/>
    <n v="236.5714285714285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7.5"/>
    <n v="0.433"/>
    <s v="HON HAI PRECISION INDUSTRY CO., LTD."/>
    <s v="APPLE SOUTH ASIA(THAILAND) LTD"/>
    <x v="0"/>
    <m/>
    <m/>
    <m/>
    <m/>
    <m/>
    <m/>
    <m/>
    <m/>
    <m/>
    <m/>
    <m/>
    <m/>
    <m/>
    <m/>
    <n v="236.5714285714285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2"/>
    <n v="0.82899999999999996"/>
    <s v="WISTRON INFOCOMM (KUNSHAN) CO., LTD."/>
    <s v="APPLE SOUTH ASIA(THAILAND) LTD"/>
    <x v="0"/>
    <m/>
    <m/>
    <m/>
    <m/>
    <m/>
    <m/>
    <m/>
    <m/>
    <m/>
    <m/>
    <m/>
    <m/>
    <m/>
    <m/>
    <n v="236.5714285714285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8"/>
    <n v="0.70499999999999996"/>
    <s v="HON HAI PRECISION INDUSTRY CO., LTD."/>
    <s v="APPLE SOUTH ASIA(THAILAND) LTD"/>
    <x v="0"/>
    <m/>
    <m/>
    <m/>
    <m/>
    <m/>
    <m/>
    <m/>
    <m/>
    <m/>
    <m/>
    <m/>
    <m/>
    <m/>
    <m/>
    <n v="236.5714285714285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899"/>
    <n v="6.7949999999999999"/>
    <s v="WISTRON INFOCOMM (KUNSHAN)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37"/>
    <n v="1.0569999999999999"/>
    <s v="WISTRON INFOCOMM (KUNSHAN)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159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362"/>
    <n v="1.706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921"/>
    <n v="6.798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2"/>
    <n v="0.24099999999999999"/>
    <s v="WISTRON INFOCOMM (KUNSHAN)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008"/>
    <n v="7.07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637"/>
    <n v="5.9649999999999999"/>
    <s v="WISTRON INFOCOMM (KUNSHAN)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043"/>
    <n v="7.2489999999999997"/>
    <s v="WISTRON INFOCOMM (KUNSHAN)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75"/>
    <n v="0.433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182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181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454"/>
    <n v="5.0919999999999996"/>
    <s v="HON HAI PRECISION INDUSTRY CO., LTD."/>
    <s v="APPLE SOUTH ASIA(THAILAND) LTD"/>
    <x v="0"/>
    <m/>
    <m/>
    <m/>
    <m/>
    <m/>
    <m/>
    <m/>
    <m/>
    <m/>
    <m/>
    <m/>
    <m/>
    <m/>
    <m/>
    <n v="159.2307692307692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30"/>
    <n v="0.3"/>
    <s v="CATERPILLAR THAILAND LTD"/>
    <s v="CATERPILLAR SARL SINGAPORE BRANCH"/>
    <x v="1"/>
    <m/>
    <m/>
    <m/>
    <m/>
    <m/>
    <m/>
    <m/>
    <m/>
    <m/>
    <m/>
    <m/>
    <m/>
    <m/>
    <m/>
    <n v="1150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99"/>
    <n v="0.433"/>
    <s v="HON HAI PRECISION INDUSTRY CO., LTD.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2"/>
    <n v="0.24099999999999999"/>
    <s v="WISTRON INFOCOMM (KUNSHAN) CO., LTD.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78"/>
    <n v="2.5680000000000001"/>
    <s v="WISTRON INFOCOMM (KUNSHAN) CO., LTD.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81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1"/>
    <n v="0.69099999999999995"/>
    <s v="HON HAI PRECISION INDUSTRY CO., LTD.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1"/>
    <n v="0.26400000000000001"/>
    <s v="HONGFUJIN PRECISION ELEC CO LTD"/>
    <s v="APPLE SOUTH ASIA(THAILAND) LTD"/>
    <x v="0"/>
    <m/>
    <m/>
    <m/>
    <m/>
    <m/>
    <m/>
    <m/>
    <m/>
    <m/>
    <m/>
    <m/>
    <m/>
    <m/>
    <m/>
    <n v="316.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"/>
    <n v="0.26400000000000001"/>
    <s v="HONGFUJIN PRECISION ELEC CO LTD"/>
    <s v="APPLE SOUTH ASIA(THAILAND) LTD"/>
    <x v="0"/>
    <m/>
    <m/>
    <m/>
    <m/>
    <m/>
    <m/>
    <m/>
    <m/>
    <m/>
    <m/>
    <m/>
    <m/>
    <m/>
    <m/>
    <n v="316.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0"/>
    <n v="0.69099999999999995"/>
    <s v="HON HAI PRECISION INDUSTRY CO., LTD."/>
    <s v="APPLE SOUTH ASIA(THAILAND) LTD"/>
    <x v="0"/>
    <m/>
    <m/>
    <m/>
    <m/>
    <m/>
    <m/>
    <m/>
    <m/>
    <m/>
    <m/>
    <m/>
    <m/>
    <m/>
    <m/>
    <n v="316.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0"/>
    <n v="0.69099999999999995"/>
    <s v="HON HAI PRECISION INDUSTRY CO., LTD."/>
    <s v="APPLE SOUTH ASIA(THAILAND) LTD"/>
    <x v="0"/>
    <m/>
    <m/>
    <m/>
    <m/>
    <m/>
    <m/>
    <m/>
    <m/>
    <m/>
    <m/>
    <m/>
    <m/>
    <m/>
    <m/>
    <n v="316.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04"/>
    <n v="3.4670000000000001"/>
    <s v="HON HAI PRECISION INDUSTRY CO., LTD."/>
    <s v="APPLE SOUTH ASIA(THAILAND) LTD"/>
    <x v="0"/>
    <m/>
    <m/>
    <m/>
    <m/>
    <m/>
    <m/>
    <m/>
    <m/>
    <m/>
    <m/>
    <m/>
    <m/>
    <m/>
    <m/>
    <n v="316.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"/>
    <n v="0.115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0"/>
    <n v="0.82899999999999996"/>
    <s v="WISTRON INFOCOMM (KUNSHAN)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08"/>
    <n v="7.07"/>
    <s v="HON HAI PRECISION INDUSTRY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12"/>
    <n v="3.2509999999999999"/>
    <s v="HON HAI PRECISION INDUSTRY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58"/>
    <n v="5.5250000000000004"/>
    <s v="HON HAI PRECISION INDUSTRY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82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70"/>
    <n v="7.0220000000000002"/>
    <s v="WISTRON INFOCOMM (KUNSHAN)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"/>
    <n v="0.24099999999999999"/>
    <s v="WISTRON INFOCOMM (KUNSHAN)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3"/>
    <n v="0.433"/>
    <s v="HON HAI PRECISION INDUSTRY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274"/>
    <n v="4.681"/>
    <s v="WISTRON INFOCOMM (KUNSHAN)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64"/>
    <n v="1.4219999999999999"/>
    <s v="HON HAI PRECISION INDUSTRY CO., LTD."/>
    <s v="APPLE SOUTH ASIA(THAILAND) LTD"/>
    <x v="0"/>
    <m/>
    <m/>
    <m/>
    <m/>
    <m/>
    <m/>
    <m/>
    <m/>
    <m/>
    <m/>
    <m/>
    <m/>
    <m/>
    <m/>
    <n v="124.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"/>
    <n v="0.252"/>
    <s v="COMPAL COMMUNICATIONS (NANJING) CO LTD"/>
    <s v="APPLE SOUTH ASIA(THAILAND) LTD"/>
    <x v="0"/>
    <m/>
    <m/>
    <m/>
    <m/>
    <m/>
    <m/>
    <m/>
    <m/>
    <m/>
    <m/>
    <m/>
    <m/>
    <m/>
    <m/>
    <n v="52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8"/>
    <n v="0.75"/>
    <s v="TECH LEAD SHANGHAI COMPUTER CO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66"/>
    <n v="2.0699999999999998"/>
    <s v="HONGFUJIN PRECISION ELEC CO LTD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93"/>
    <n v="7.2720000000000002"/>
    <s v="TECH LEAD SHANGHAI COMPUTER CO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20.5"/>
    <n v="1.276"/>
    <s v="HONGFUJIN PRECISION ELEC CO LTD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6.9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20.5"/>
    <n v="0.42199999999999999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64.33"/>
    <n v="1.212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3"/>
    <n v="0.42399999999999999"/>
    <s v="HON HAI PRECISION INDUSTRY CO., LTD.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3"/>
    <n v="0.17802000000000001"/>
    <m/>
    <s v="PRADA (THAILAND) CO.,LTD."/>
    <x v="0"/>
    <m/>
    <m/>
    <m/>
    <m/>
    <m/>
    <m/>
    <m/>
    <m/>
    <m/>
    <m/>
    <m/>
    <m/>
    <m/>
    <m/>
    <n v="66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33"/>
    <n v="0.17802000000000001"/>
    <m/>
    <s v="PRADA (THAILAND) CO.,LTD."/>
    <x v="0"/>
    <m/>
    <m/>
    <m/>
    <m/>
    <m/>
    <m/>
    <m/>
    <m/>
    <m/>
    <m/>
    <m/>
    <m/>
    <m/>
    <m/>
    <n v="66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9.1"/>
    <n v="4.4400000000000002E-2"/>
    <m/>
    <s v="AGILENT TECHNOLOGIES (THAILAND) LTD"/>
    <x v="0"/>
    <m/>
    <m/>
    <m/>
    <m/>
    <m/>
    <m/>
    <m/>
    <m/>
    <m/>
    <m/>
    <m/>
    <m/>
    <m/>
    <m/>
    <n v="39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9.1"/>
    <n v="4.4400000000000002E-2"/>
    <m/>
    <s v="AGILENT TECHNOLOGIES (THAILAND) LTD"/>
    <x v="0"/>
    <m/>
    <m/>
    <m/>
    <m/>
    <m/>
    <m/>
    <m/>
    <m/>
    <m/>
    <m/>
    <m/>
    <m/>
    <m/>
    <m/>
    <n v="39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9.1"/>
    <n v="4.4400000000000002E-2"/>
    <m/>
    <s v="AGILENT TECHNOLOGIES (THAILAND) LTD"/>
    <x v="1"/>
    <m/>
    <m/>
    <m/>
    <m/>
    <m/>
    <m/>
    <m/>
    <m/>
    <m/>
    <m/>
    <m/>
    <m/>
    <m/>
    <m/>
    <n v="39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9.1"/>
    <n v="4.4400000000000002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60.81"/>
    <n v="0.55488000000000004"/>
    <s v="SUMITOMO ELECTRIC INDUSTRIES LTD"/>
    <s v="SUMITOMO ELECTRIC HARDMETAL THAILAND LTD"/>
    <x v="0"/>
    <m/>
    <m/>
    <m/>
    <m/>
    <m/>
    <m/>
    <m/>
    <m/>
    <m/>
    <m/>
    <m/>
    <m/>
    <m/>
    <m/>
    <n v="836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60.81"/>
    <n v="0.55488000000000004"/>
    <s v="SUMITOMO ELECTRIC INDUSTRIES LTD"/>
    <s v="SUMITOMO ELECTRIC HARDMETAL THAILAND LTD"/>
    <x v="0"/>
    <m/>
    <m/>
    <m/>
    <m/>
    <m/>
    <m/>
    <m/>
    <m/>
    <m/>
    <m/>
    <m/>
    <m/>
    <m/>
    <m/>
    <n v="836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96.6"/>
    <n v="2.746016"/>
    <s v="PRADA SINGAPORE PTE LTD"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96.6"/>
    <n v="2.746016"/>
    <m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40"/>
    <n v="1.4"/>
    <s v="PRADA (THAILAND) CO.,LTD."/>
    <s v="PRADA MACAU CO LTD"/>
    <x v="0"/>
    <m/>
    <m/>
    <m/>
    <m/>
    <m/>
    <m/>
    <m/>
    <m/>
    <m/>
    <m/>
    <m/>
    <m/>
    <m/>
    <m/>
    <n v="4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9.5"/>
    <n v="0.25229600000000002"/>
    <s v="COMPAL COMMUNICATIONS (NANJING) CO LTD"/>
    <s v="APPLE SOUTH ASIA(THAILAND) LTD"/>
    <x v="0"/>
    <m/>
    <m/>
    <m/>
    <m/>
    <m/>
    <m/>
    <m/>
    <m/>
    <m/>
    <m/>
    <m/>
    <m/>
    <m/>
    <m/>
    <n v="79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60.36000000000001"/>
    <n v="2.66"/>
    <s v="PRADA (THAILAND) CO.,LTD."/>
    <m/>
    <x v="0"/>
    <m/>
    <m/>
    <m/>
    <m/>
    <m/>
    <m/>
    <m/>
    <m/>
    <m/>
    <m/>
    <m/>
    <m/>
    <m/>
    <m/>
    <n v="1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60.36000000000001"/>
    <n v="2.66"/>
    <s v="PRADA (THAILAND) CO.,LTD."/>
    <m/>
    <x v="0"/>
    <m/>
    <m/>
    <m/>
    <m/>
    <m/>
    <m/>
    <m/>
    <m/>
    <m/>
    <m/>
    <m/>
    <m/>
    <m/>
    <m/>
    <n v="1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60.36000000000001"/>
    <n v="2.66"/>
    <s v="PRADA (THAILAND) CO.,LTD."/>
    <s v="PRADA AUSTRALIA PTY LTD"/>
    <x v="0"/>
    <m/>
    <m/>
    <m/>
    <m/>
    <m/>
    <m/>
    <m/>
    <m/>
    <m/>
    <m/>
    <m/>
    <m/>
    <m/>
    <m/>
    <n v="1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60.36000000000001"/>
    <n v="2.66"/>
    <s v="PRADA (THAILAND) CO.,LTD."/>
    <s v="PRADA ASIA PACIFIC LTD"/>
    <x v="0"/>
    <m/>
    <m/>
    <m/>
    <m/>
    <m/>
    <m/>
    <m/>
    <m/>
    <m/>
    <m/>
    <m/>
    <m/>
    <m/>
    <m/>
    <n v="1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60.36000000000001"/>
    <n v="2.66"/>
    <s v="PRADA (THAILAND) CO.,LTD."/>
    <m/>
    <x v="0"/>
    <m/>
    <m/>
    <m/>
    <m/>
    <m/>
    <m/>
    <m/>
    <m/>
    <m/>
    <m/>
    <m/>
    <m/>
    <m/>
    <m/>
    <n v="1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60.36000000000001"/>
    <n v="2.66"/>
    <s v="PRADA (THAILAND) CO.,LTD."/>
    <m/>
    <x v="0"/>
    <m/>
    <m/>
    <m/>
    <m/>
    <m/>
    <m/>
    <m/>
    <m/>
    <m/>
    <m/>
    <m/>
    <m/>
    <m/>
    <m/>
    <n v="1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41.4"/>
    <n v="0.44444400000000001"/>
    <m/>
    <s v="PRADA (THAILAND) CO.,LTD.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41.4"/>
    <n v="0.44444400000000001"/>
    <m/>
    <s v="PRADA (THAILAND) CO.,LTD."/>
    <x v="0"/>
    <m/>
    <m/>
    <m/>
    <m/>
    <m/>
    <m/>
    <m/>
    <m/>
    <m/>
    <m/>
    <m/>
    <m/>
    <m/>
    <m/>
    <n v="4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04"/>
    <n v="1.38168"/>
    <m/>
    <s v="COM 7 PUBLIC CO.,LTD."/>
    <x v="0"/>
    <m/>
    <m/>
    <m/>
    <m/>
    <m/>
    <m/>
    <m/>
    <m/>
    <m/>
    <m/>
    <m/>
    <m/>
    <m/>
    <m/>
    <n v="4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4"/>
    <n v="1.38168"/>
    <m/>
    <s v="COM 7 PUBLIC CO.,LTD."/>
    <x v="0"/>
    <m/>
    <m/>
    <m/>
    <m/>
    <m/>
    <m/>
    <m/>
    <m/>
    <m/>
    <m/>
    <m/>
    <m/>
    <m/>
    <m/>
    <n v="4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4"/>
    <n v="1.38168"/>
    <m/>
    <s v="COM 7 PUBLIC CO.,LTD."/>
    <x v="0"/>
    <m/>
    <m/>
    <m/>
    <m/>
    <m/>
    <m/>
    <m/>
    <m/>
    <m/>
    <m/>
    <m/>
    <m/>
    <m/>
    <m/>
    <n v="4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40"/>
    <n v="4.5191780000000001"/>
    <s v="PRADA (THAILAND) CO.,LTD."/>
    <s v="PRADA ASIA PACIFIC LTD"/>
    <x v="0"/>
    <m/>
    <m/>
    <m/>
    <m/>
    <m/>
    <m/>
    <m/>
    <m/>
    <m/>
    <m/>
    <m/>
    <m/>
    <m/>
    <m/>
    <n v="12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40"/>
    <n v="4.5191780000000001"/>
    <s v="PRADA (THAILAND) CO.,LTD."/>
    <m/>
    <x v="0"/>
    <m/>
    <m/>
    <m/>
    <m/>
    <m/>
    <m/>
    <m/>
    <m/>
    <m/>
    <m/>
    <m/>
    <m/>
    <m/>
    <m/>
    <n v="12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40"/>
    <n v="4.5191780000000001"/>
    <s v="PRADA (THAILAND) CO.,LTD."/>
    <m/>
    <x v="0"/>
    <m/>
    <m/>
    <m/>
    <m/>
    <m/>
    <m/>
    <m/>
    <m/>
    <m/>
    <m/>
    <m/>
    <m/>
    <m/>
    <m/>
    <n v="12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40"/>
    <n v="4.5191780000000001"/>
    <s v="PRADA (THAILAND) CO.,LTD."/>
    <s v="PRADA AUSTRALIA PTY LTD"/>
    <x v="0"/>
    <m/>
    <m/>
    <m/>
    <m/>
    <m/>
    <m/>
    <m/>
    <m/>
    <m/>
    <m/>
    <m/>
    <m/>
    <m/>
    <m/>
    <n v="12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40"/>
    <n v="4.5191780000000001"/>
    <s v="PRADA (THAILAND) CO.,LTD."/>
    <m/>
    <x v="0"/>
    <m/>
    <m/>
    <m/>
    <m/>
    <m/>
    <m/>
    <m/>
    <m/>
    <m/>
    <m/>
    <m/>
    <m/>
    <m/>
    <m/>
    <n v="12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96.54"/>
    <n v="2.3905280000000002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6.54"/>
    <n v="2.3905280000000002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0.9"/>
    <n v="0.26373600000000003"/>
    <m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90.9"/>
    <n v="0.26373600000000003"/>
    <m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20.01"/>
    <n v="2.8050000000000002"/>
    <m/>
    <s v="WIRELESS DEVICE SUPPLY CO., LTD."/>
    <x v="0"/>
    <m/>
    <m/>
    <m/>
    <m/>
    <m/>
    <m/>
    <m/>
    <m/>
    <m/>
    <m/>
    <m/>
    <m/>
    <m/>
    <m/>
    <n v="50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320.01"/>
    <n v="2.8050000000000002"/>
    <m/>
    <s v="WIRELESS DEVICE SUPPLY CO., LTD."/>
    <x v="0"/>
    <m/>
    <m/>
    <m/>
    <m/>
    <m/>
    <m/>
    <m/>
    <m/>
    <m/>
    <m/>
    <m/>
    <m/>
    <m/>
    <m/>
    <n v="50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320.01"/>
    <n v="2.8050000000000002"/>
    <m/>
    <s v="WIRELESS DEVICE SUPPLY CO., LTD."/>
    <x v="0"/>
    <m/>
    <m/>
    <m/>
    <m/>
    <m/>
    <m/>
    <m/>
    <m/>
    <m/>
    <m/>
    <m/>
    <m/>
    <m/>
    <m/>
    <n v="50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0"/>
    <n v="0.15"/>
    <s v="PRADA (THAILAND) CO.,LTD."/>
    <s v="PRADA JAPAN CO LTD"/>
    <x v="0"/>
    <m/>
    <m/>
    <m/>
    <m/>
    <m/>
    <m/>
    <m/>
    <m/>
    <m/>
    <m/>
    <m/>
    <m/>
    <m/>
    <m/>
    <n v="3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0"/>
    <n v="0.15"/>
    <s v="PRADA (THAILAND) CO.,LTD."/>
    <m/>
    <x v="0"/>
    <m/>
    <m/>
    <m/>
    <m/>
    <m/>
    <m/>
    <m/>
    <m/>
    <m/>
    <m/>
    <m/>
    <m/>
    <m/>
    <m/>
    <n v="3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1"/>
    <n v="3.0014400000000001"/>
    <s v="PRADA MACAU CO LTD"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1"/>
    <n v="3.0014400000000001"/>
    <s v="PRADA TAIWAN LIMITED TAIWAN BRANCH (H.K.)"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88"/>
    <n v="3.6211600000000002"/>
    <s v="AGILENT TECHNOLOGIES SINGAPORE (INTL) PTE LTD"/>
    <s v="AGILENT TECHNOLOGIES (THAILAND) LTD"/>
    <x v="1"/>
    <m/>
    <m/>
    <m/>
    <m/>
    <m/>
    <m/>
    <m/>
    <m/>
    <m/>
    <m/>
    <m/>
    <m/>
    <m/>
    <m/>
    <n v="5440"/>
    <m/>
    <m/>
    <m/>
    <s v="E"/>
    <x v="4"/>
    <s v="AGILENT"/>
  </r>
  <r>
    <m/>
    <m/>
    <m/>
    <m/>
    <m/>
    <m/>
    <m/>
    <m/>
    <m/>
    <m/>
    <m/>
    <m/>
    <m/>
    <m/>
    <m/>
    <m/>
    <m/>
    <m/>
    <m/>
    <m/>
    <m/>
    <n v="525"/>
    <n v="0.50700000000000001"/>
    <m/>
    <s v="AGILENT TECHNOLOGIES (THAILAND) LTD"/>
    <x v="0"/>
    <m/>
    <m/>
    <m/>
    <m/>
    <m/>
    <m/>
    <m/>
    <m/>
    <m/>
    <m/>
    <m/>
    <m/>
    <m/>
    <m/>
    <n v="40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972.18"/>
    <n v="3696000"/>
    <m/>
    <s v="COM 7 PUBLIC CO.,LTD.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72.18"/>
    <n v="3696000"/>
    <s v="HONGFUJIN PRECISION ELEC CO LTD"/>
    <s v="APPLE SOUTH ASIA(THAILAND) LTD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72.18"/>
    <n v="3696000"/>
    <s v="HONGFUJIN PRECISION ELEC CO LTD"/>
    <s v="APPLE SOUTH ASIA(THAILAND) LTD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72.18"/>
    <n v="3696000"/>
    <m/>
    <s v="COM 7 PUBLIC CO.,LTD.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72.18"/>
    <n v="3696000"/>
    <m/>
    <s v="COM 7 PUBLIC CO.,LTD.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72.18"/>
    <n v="3696000"/>
    <m/>
    <s v="COM 7 PUBLIC CO.,LTD.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72.18"/>
    <n v="3696000"/>
    <s v="HONGFUJIN PRECISION ELEC CO LTD"/>
    <s v="APPLE SOUTH ASIA(THAILAND) LTD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72.18"/>
    <n v="3696000"/>
    <m/>
    <s v="COM 7 PUBLIC CO.,LTD.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72.18"/>
    <n v="3696000"/>
    <s v="HONGFUJIN PRECISION ELEC CO LTD"/>
    <s v="APPLE SOUTH ASIA(THAILAND) LTD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72.18"/>
    <n v="3696000"/>
    <m/>
    <s v="SYNNEX (THAILAND) PUBLIC COMPANY LIMITED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0.96"/>
    <n v="0.492228"/>
    <s v="PRADA TAIWAN LIMITED TAIWAN BRANCH (H.K.)"/>
    <s v="PRADA (THAILAND) CO.,LTD."/>
    <x v="0"/>
    <m/>
    <m/>
    <m/>
    <m/>
    <m/>
    <m/>
    <m/>
    <m/>
    <m/>
    <m/>
    <m/>
    <m/>
    <m/>
    <m/>
    <n v="35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0.96"/>
    <n v="0.492228"/>
    <m/>
    <s v="PRADA (THAILAND) CO.,LTD."/>
    <x v="0"/>
    <m/>
    <m/>
    <m/>
    <m/>
    <m/>
    <m/>
    <m/>
    <m/>
    <m/>
    <m/>
    <m/>
    <m/>
    <m/>
    <m/>
    <n v="35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0.96"/>
    <n v="0.492228"/>
    <s v="PRADA MACAU CO LTD"/>
    <s v="PRADA (THAILAND) CO.,LTD."/>
    <x v="0"/>
    <m/>
    <m/>
    <m/>
    <m/>
    <m/>
    <m/>
    <m/>
    <m/>
    <m/>
    <m/>
    <m/>
    <m/>
    <m/>
    <m/>
    <n v="35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.4"/>
    <n v="0.13600000000000001"/>
    <s v="PRADA TAIWAN LIMITED TAIWAN BRANCH (H.K.)"/>
    <s v="PRADA (THAILAND) CO.,LTD."/>
    <x v="0"/>
    <m/>
    <m/>
    <m/>
    <m/>
    <m/>
    <m/>
    <m/>
    <m/>
    <m/>
    <m/>
    <m/>
    <m/>
    <m/>
    <m/>
    <n v="132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2955"/>
    <n v="3.7229999999999999"/>
    <m/>
    <s v="CATERPILLAR (THAILAND) LIMITED"/>
    <x v="0"/>
    <m/>
    <m/>
    <m/>
    <m/>
    <m/>
    <m/>
    <m/>
    <m/>
    <m/>
    <m/>
    <m/>
    <m/>
    <m/>
    <m/>
    <n v="3608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477.89"/>
    <n v="7.3796179999999998"/>
    <m/>
    <s v="AGILENT TECHNOLOGIES (THAILAND) LTD"/>
    <x v="1"/>
    <m/>
    <m/>
    <m/>
    <m/>
    <m/>
    <m/>
    <m/>
    <m/>
    <m/>
    <m/>
    <m/>
    <m/>
    <m/>
    <m/>
    <n v="9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85.91"/>
    <n v="0.1535"/>
    <s v="SUMITOMO ELECTRIC INDUSTRIES LTD"/>
    <s v="SUMITOMO ELECTRIC HARDMETAL THAILAND LTD"/>
    <x v="0"/>
    <m/>
    <m/>
    <m/>
    <m/>
    <m/>
    <m/>
    <m/>
    <m/>
    <m/>
    <m/>
    <m/>
    <m/>
    <m/>
    <m/>
    <n v="211.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85.91"/>
    <n v="0.1535"/>
    <s v="SUMITOMO ELECTRIC INDUSTRIES LTD"/>
    <s v="SUMITOMO ELECTRIC HARDMETAL THAILAND LTD"/>
    <x v="0"/>
    <m/>
    <m/>
    <m/>
    <m/>
    <m/>
    <m/>
    <m/>
    <m/>
    <m/>
    <m/>
    <m/>
    <m/>
    <m/>
    <m/>
    <n v="211.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85.91"/>
    <n v="0.1535"/>
    <s v="SUMITOMO ELECTRIC INDUSTRIES LTD"/>
    <s v="SUMITOMO ELECTRIC HARDMETAL THAILAND LTD"/>
    <x v="0"/>
    <m/>
    <m/>
    <m/>
    <m/>
    <m/>
    <m/>
    <m/>
    <m/>
    <m/>
    <m/>
    <m/>
    <m/>
    <m/>
    <m/>
    <n v="211.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85.91"/>
    <n v="0.1535"/>
    <m/>
    <s v="SUMITOMO ELECTRIC HARDMETAL MANUFACTURING(THAILAND)LTD."/>
    <x v="0"/>
    <m/>
    <m/>
    <m/>
    <m/>
    <m/>
    <m/>
    <m/>
    <m/>
    <m/>
    <m/>
    <m/>
    <m/>
    <m/>
    <m/>
    <n v="211.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45.92"/>
    <n v="2.0310000000000001"/>
    <s v="AGILENT TECHNOLOGIES (THAILAND) LTD"/>
    <s v="AGILENT TECHNOLOGIES SINGAPORE (INTL) PTE LTD"/>
    <x v="1"/>
    <m/>
    <m/>
    <m/>
    <m/>
    <m/>
    <m/>
    <m/>
    <m/>
    <m/>
    <m/>
    <m/>
    <m/>
    <m/>
    <m/>
    <n v="60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7"/>
    <n v="0.26400000000000001"/>
    <s v="HONGFUJIN PRECISION ELEC CO LTD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0"/>
    <n v="0.252"/>
    <s v="COMPAL COMMUNICATIONS (NANJING) CO LTD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9"/>
    <n v="0.42199999999999999"/>
    <s v="HONGFUJIN PRECISION ELEC CO LTD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7"/>
    <n v="0.435"/>
    <s v="COMPAL COMMUNICATIONS (NANJING) CO LTD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7"/>
    <n v="0.435"/>
    <s v="COMPAL COMMUNICATIONS (NANJING) CO LTD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4"/>
    <n v="1.278"/>
    <s v="COMPAL COMMUNICATIONS (NANJING) CO LTD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"/>
    <n v="0.26400000000000001"/>
    <s v="HONGFUJIN PRECISION ELEC CO LTD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3"/>
    <n v="0.42399999999999999"/>
    <s v="HON HAI PRECISION INDUSTRY CO., LTD.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2"/>
    <n v="0.42899999999999999"/>
    <s v="COMPAL COMMUNICATIONS (NANJING) CO LTD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77"/>
    <n v="0.97"/>
    <s v="HON HAI PRECISION INDUSTRY CO., LTD.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0"/>
    <n v="0.69099999999999995"/>
    <s v="HON HAI PRECISION INDUSTRY CO., LTD.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30"/>
    <n v="0.97"/>
    <s v="HON HAI PRECISION INDUSTRY CO., LTD.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0.3"/>
    <n v="4.0000000000000001E-3"/>
    <s v="AGILENT TECHNOLOGIES SINGAPORE (INTL) PTE LTD"/>
    <s v="AGILENT TECHNOLOGIES (THAILAND) LTD"/>
    <x v="1"/>
    <m/>
    <m/>
    <m/>
    <m/>
    <m/>
    <m/>
    <m/>
    <m/>
    <m/>
    <m/>
    <m/>
    <m/>
    <m/>
    <m/>
    <n v="90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23"/>
    <n v="0.90800000000000003"/>
    <s v="COMPAL COMMUNICATIONS (NANJING)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1"/>
    <n v="0.90800000000000003"/>
    <s v="COMPAL COMMUNICATIONS (NANJING)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"/>
    <n v="0.115"/>
    <s v="TECH LEAD SHANGHAI COMPUTER CO"/>
    <s v="APPLE SOUTH ASIA(THAILAND) LTD"/>
    <x v="0"/>
    <m/>
    <m/>
    <m/>
    <m/>
    <m/>
    <m/>
    <m/>
    <m/>
    <m/>
    <m/>
    <m/>
    <m/>
    <m/>
    <m/>
    <n v="17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5"/>
    <n v="0.21299999999999999"/>
    <s v="TECH LEAD SHANGHAI COMPUTER CO"/>
    <s v="APPLE SOUTH ASIA(THAILAND) LTD"/>
    <x v="0"/>
    <m/>
    <m/>
    <m/>
    <m/>
    <m/>
    <m/>
    <m/>
    <m/>
    <m/>
    <m/>
    <m/>
    <m/>
    <m/>
    <m/>
    <n v="17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95"/>
    <n v="7.2119999999999997"/>
    <s v="HON HAI PRECISION INDUSTRY CO., LTD."/>
    <s v="APPLE SOUTH ASIA(THAILAND) LTD"/>
    <x v="0"/>
    <m/>
    <m/>
    <m/>
    <m/>
    <m/>
    <m/>
    <m/>
    <m/>
    <m/>
    <m/>
    <m/>
    <m/>
    <m/>
    <m/>
    <n v="17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9"/>
    <n v="0.44900000000000001"/>
    <s v="HONGFUJIN PRECISION ELEC CO LTD"/>
    <s v="APPLE SOUTH ASIA(THAILAND) LTD"/>
    <x v="0"/>
    <m/>
    <m/>
    <m/>
    <m/>
    <m/>
    <m/>
    <m/>
    <m/>
    <m/>
    <m/>
    <m/>
    <m/>
    <m/>
    <m/>
    <n v="17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19"/>
    <n v="2.2109999999999999"/>
    <s v="HONGFUJIN PRECISION ELEC CO LTD"/>
    <s v="APPLE SOUTH ASIA(THAILAND) LTD"/>
    <x v="0"/>
    <m/>
    <m/>
    <m/>
    <m/>
    <m/>
    <m/>
    <m/>
    <m/>
    <m/>
    <m/>
    <m/>
    <m/>
    <m/>
    <m/>
    <n v="17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"/>
    <n v="0.19800000000000001"/>
    <s v="TECH LEAD SHANGHAI COMPUTER CO"/>
    <s v="APPLE SOUTH ASIA(THAILAND) LTD"/>
    <x v="0"/>
    <m/>
    <m/>
    <m/>
    <m/>
    <m/>
    <m/>
    <m/>
    <m/>
    <m/>
    <m/>
    <m/>
    <m/>
    <m/>
    <m/>
    <n v="17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2.5"/>
    <n v="0.20699999999999999"/>
    <s v="TECH LEAD SHANGHAI COMPUTER CO"/>
    <s v="APPLE SOUTH ASIA(THAILAND) LTD"/>
    <x v="0"/>
    <m/>
    <m/>
    <m/>
    <m/>
    <m/>
    <m/>
    <m/>
    <m/>
    <m/>
    <m/>
    <m/>
    <m/>
    <m/>
    <m/>
    <n v="17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5.5"/>
    <n v="0.32"/>
    <s v="TECH LEAD SHANGHAI COMPUTER CO"/>
    <s v="APPLE SOUTH ASIA(THAILAND) LTD"/>
    <x v="0"/>
    <m/>
    <m/>
    <m/>
    <m/>
    <m/>
    <m/>
    <m/>
    <m/>
    <m/>
    <m/>
    <m/>
    <m/>
    <m/>
    <m/>
    <n v="17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0"/>
    <n v="0.69099999999999995"/>
    <s v="HON HAI PRECISION INDUSTRY CO., LTD."/>
    <s v="APPLE SOUTH ASIA(THAILAND) LTD"/>
    <x v="0"/>
    <m/>
    <m/>
    <m/>
    <m/>
    <m/>
    <m/>
    <m/>
    <m/>
    <m/>
    <m/>
    <m/>
    <m/>
    <m/>
    <m/>
    <n v="17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"/>
    <n v="0.19800000000000001"/>
    <s v="TECH LEAD SHANGHAI COMPUTER CO"/>
    <s v="APPLE SOUTH ASIA(THAILAND) LTD"/>
    <x v="0"/>
    <m/>
    <m/>
    <m/>
    <m/>
    <m/>
    <m/>
    <m/>
    <m/>
    <m/>
    <m/>
    <m/>
    <m/>
    <m/>
    <m/>
    <n v="4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2.5"/>
    <n v="0.21299999999999999"/>
    <s v="TECH LEAD SHANGHAI COMPUTER CO"/>
    <s v="APPLE SOUTH ASIA(THAILAND) LTD"/>
    <x v="0"/>
    <m/>
    <m/>
    <m/>
    <m/>
    <m/>
    <m/>
    <m/>
    <m/>
    <m/>
    <m/>
    <m/>
    <m/>
    <m/>
    <m/>
    <n v="4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"/>
    <n v="0.115"/>
    <s v="TECH LEAD SHANGHAI COMPUTER CO"/>
    <s v="APPLE SOUTH ASIA(THAILAND) LTD"/>
    <x v="0"/>
    <m/>
    <m/>
    <m/>
    <m/>
    <m/>
    <m/>
    <m/>
    <m/>
    <m/>
    <m/>
    <m/>
    <m/>
    <m/>
    <m/>
    <n v="4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82.4"/>
    <n v="2.8050000000000002"/>
    <s v="AGILENT TECHNOLOGIES"/>
    <s v="AGILENT TECHNOLOGIES (THAILAND) LTD"/>
    <x v="0"/>
    <m/>
    <m/>
    <m/>
    <m/>
    <m/>
    <m/>
    <m/>
    <m/>
    <m/>
    <m/>
    <m/>
    <m/>
    <m/>
    <m/>
    <n v="2424"/>
    <m/>
    <m/>
    <m/>
    <s v="D"/>
    <x v="6"/>
    <s v="AGILENT "/>
  </r>
  <r>
    <m/>
    <m/>
    <m/>
    <m/>
    <m/>
    <m/>
    <m/>
    <m/>
    <m/>
    <m/>
    <m/>
    <m/>
    <m/>
    <m/>
    <m/>
    <m/>
    <m/>
    <m/>
    <m/>
    <m/>
    <m/>
    <n v="95"/>
    <n v="0.90800000000000003"/>
    <s v="COMPAL COMMUNICATIONS (NANJING) CO LTD"/>
    <s v="APPLE SOUTH ASIA(THAILAND) LTD"/>
    <x v="0"/>
    <m/>
    <m/>
    <m/>
    <m/>
    <m/>
    <m/>
    <m/>
    <m/>
    <m/>
    <m/>
    <m/>
    <m/>
    <m/>
    <m/>
    <n v="45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"/>
    <n v="0.26400000000000001"/>
    <s v="HONGFUJIN PRECISION ELEC CO LTD"/>
    <s v="APPLE SOUTH ASIA(THAILAND) LTD"/>
    <x v="0"/>
    <m/>
    <m/>
    <m/>
    <m/>
    <m/>
    <m/>
    <m/>
    <m/>
    <m/>
    <m/>
    <m/>
    <m/>
    <m/>
    <m/>
    <n v="45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1"/>
    <n v="0.03"/>
    <s v="SUMITOMO ELECTRIC INDUSTRIES LTD"/>
    <s v="SUMITOMO ELECTRIC HARDMETAL THAILAND LTD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6E-2"/>
    <s v="SUMITOMO ELECTRIC INDUSTRIES LTD"/>
    <s v="SUMITOMO ELECTRIC HARDMETAL THAILAND LTD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.3"/>
    <n v="0.03"/>
    <s v="SUMITOMO ELECTRIC INDUSTRIES LTD"/>
    <s v="SUMITOMO ELECTRIC HARDMETAL THAILAND LTD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6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1.8"/>
    <n v="4.4999999999999998E-2"/>
    <s v="SUMITOMO ELECTRIC INDUSTRIES LTD"/>
    <s v="SUMITOMO ELECTRIC HARDMETAL MANUFACTURING(THAILAND)LTD.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29.80000000000001"/>
    <n v="0.24"/>
    <s v="SUMITOMO ELECTRIC INDUSTRIES LTD"/>
    <s v="SUMITOMO ELECTRIC HARDMETAL MANUFACTURING(THAILAND)LTD.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194.8"/>
    <n v="9.1140000000000008"/>
    <m/>
    <s v="CATERPILLAR (THAILAND) LIMITED"/>
    <x v="0"/>
    <m/>
    <m/>
    <m/>
    <m/>
    <m/>
    <m/>
    <m/>
    <m/>
    <m/>
    <m/>
    <m/>
    <m/>
    <m/>
    <m/>
    <n v="1202.66666666666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36"/>
    <n v="0.38900000000000001"/>
    <m/>
    <s v="CATERPILLAR (THAILAND) LIMITED"/>
    <x v="0"/>
    <m/>
    <m/>
    <m/>
    <m/>
    <m/>
    <m/>
    <m/>
    <m/>
    <m/>
    <m/>
    <m/>
    <m/>
    <m/>
    <m/>
    <n v="1202.66666666666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563"/>
    <n v="0.86199999999999999"/>
    <m/>
    <s v="CATERPILLAR (THAILAND) LIMITED"/>
    <x v="0"/>
    <m/>
    <m/>
    <m/>
    <m/>
    <m/>
    <m/>
    <m/>
    <m/>
    <m/>
    <m/>
    <m/>
    <m/>
    <m/>
    <m/>
    <n v="1202.6666666666667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.2000000000000002"/>
    <n v="1.6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2999999999999998"/>
    <n v="0.03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9.1"/>
    <n v="0.03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6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39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1"/>
    <n v="0.26400000000000001"/>
    <s v="HONGFUJIN PRECISION ELEC CO LTD"/>
    <s v="APPLE SOUTH ASIA(THAILAND) LTD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"/>
    <n v="0.158"/>
    <s v="HONGFUJIN PRECISION ELEC CO LTD"/>
    <s v="APPLE SOUTH ASIA(THAILAND) LTD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"/>
    <n v="0.26400000000000001"/>
    <s v="HONGFUJIN PRECISION ELEC CO LTD"/>
    <s v="APPLE SOUTH ASIA(THAILAND) LTD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0"/>
    <n v="0.69099999999999995"/>
    <s v="HON HAI PRECISION INDUSTRY CO., LTD."/>
    <s v="APPLE SOUTH ASIA(THAILAND) LTD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3"/>
    <n v="0.42399999999999999"/>
    <s v="HON HAI PRECISION INDUSTRY CO., LTD."/>
    <s v="APPLE SOUTH ASIA(THAILAND) LTD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15"/>
    <n v="0.69099999999999995"/>
    <s v="HON HAI PRECISION INDUSTRY CO., LTD."/>
    <s v="APPLE SOUTH ASIA(THAILAND) LTD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53"/>
    <n v="0.435"/>
    <s v="COMPAL COMMUNICATIONS (NANJING) CO LTD"/>
    <s v="APPLE SOUTH ASIA(THAILAND) LTD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"/>
    <n v="0.158"/>
    <s v="HONGFUJIN PRECISION ELEC CO LTD"/>
    <s v="APPLE SOUTH ASIA(THAILAND) LTD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"/>
    <n v="0.158"/>
    <s v="HONGFUJIN PRECISION ELEC CO LTD"/>
    <s v="APPLE SOUTH ASIA(THAILAND) LTD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"/>
    <n v="0.158"/>
    <s v="HONGFUJIN PRECISION ELEC CO LTD"/>
    <s v="APPLE SOUTH ASIA(THAILAND) LTD"/>
    <x v="0"/>
    <m/>
    <m/>
    <m/>
    <m/>
    <m/>
    <m/>
    <m/>
    <m/>
    <m/>
    <m/>
    <m/>
    <m/>
    <m/>
    <m/>
    <n v="158.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65"/>
    <n v="0.16500000000000001"/>
    <m/>
    <s v="Caterpillar (Thailand) Ltd"/>
    <x v="0"/>
    <m/>
    <m/>
    <m/>
    <m/>
    <m/>
    <m/>
    <m/>
    <m/>
    <m/>
    <m/>
    <m/>
    <m/>
    <m/>
    <m/>
    <n v="674.6666666666666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4"/>
    <n v="2.7E-2"/>
    <s v="CATERPILLAR INC"/>
    <s v="CATERPILLAR ( THAILAND) LIMITED"/>
    <x v="0"/>
    <m/>
    <m/>
    <m/>
    <m/>
    <m/>
    <m/>
    <m/>
    <m/>
    <m/>
    <m/>
    <m/>
    <m/>
    <m/>
    <m/>
    <n v="674.6666666666666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49"/>
    <n v="0.39100000000000001"/>
    <s v="CATERPILLAR INC"/>
    <s v="CATERPILLAR (THAILAND) LIMITED"/>
    <x v="0"/>
    <m/>
    <m/>
    <m/>
    <m/>
    <m/>
    <m/>
    <m/>
    <m/>
    <m/>
    <m/>
    <m/>
    <m/>
    <m/>
    <m/>
    <n v="674.66666666666663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6.5"/>
    <n v="0.32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"/>
    <n v="0.19800000000000001"/>
    <s v="TECH LEAD SHANGHAI COMPUTER CO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.8"/>
    <n v="4.0000000000000001E-3"/>
    <s v="AGILENT TECHNOLOGIES SINGAPORE (INTL) PTE LTD"/>
    <s v="AGILENT TECHNOLOGIES (THAILAND) LTD"/>
    <x v="0"/>
    <m/>
    <m/>
    <m/>
    <m/>
    <m/>
    <m/>
    <m/>
    <m/>
    <m/>
    <m/>
    <m/>
    <m/>
    <m/>
    <m/>
    <n v="2024"/>
    <m/>
    <m/>
    <m/>
    <s v="D"/>
    <x v="4"/>
    <s v="AGILENT"/>
  </r>
  <r>
    <m/>
    <m/>
    <m/>
    <m/>
    <m/>
    <m/>
    <m/>
    <m/>
    <m/>
    <m/>
    <m/>
    <m/>
    <m/>
    <m/>
    <m/>
    <m/>
    <m/>
    <m/>
    <m/>
    <m/>
    <m/>
    <n v="1.2"/>
    <n v="1.0999999999999999E-2"/>
    <s v="AGILENT TECHN,MANUFACTURING GMBH&amp;COKG,"/>
    <s v="AGILENT TECHNOLOGIES (THAILAND) LTD"/>
    <x v="0"/>
    <m/>
    <m/>
    <m/>
    <m/>
    <m/>
    <m/>
    <m/>
    <m/>
    <m/>
    <m/>
    <m/>
    <m/>
    <m/>
    <m/>
    <n v="400"/>
    <m/>
    <m/>
    <m/>
    <s v="D"/>
    <x v="6"/>
    <s v="AGILENT "/>
  </r>
  <r>
    <m/>
    <m/>
    <m/>
    <m/>
    <m/>
    <m/>
    <m/>
    <m/>
    <m/>
    <m/>
    <m/>
    <m/>
    <m/>
    <m/>
    <m/>
    <m/>
    <m/>
    <m/>
    <m/>
    <m/>
    <m/>
    <n v="382.4"/>
    <n v="2.8050000000000002"/>
    <s v="AGILENT TECHNOLOGIES"/>
    <s v="AGILENT TECHNOLOGIES (THAILAND) LTD"/>
    <x v="0"/>
    <m/>
    <m/>
    <m/>
    <m/>
    <m/>
    <m/>
    <m/>
    <m/>
    <m/>
    <m/>
    <m/>
    <m/>
    <m/>
    <m/>
    <n v="2424"/>
    <m/>
    <m/>
    <m/>
    <s v="D"/>
    <x v="6"/>
    <s v="AGILENT "/>
  </r>
  <r>
    <m/>
    <m/>
    <m/>
    <m/>
    <m/>
    <m/>
    <m/>
    <m/>
    <m/>
    <m/>
    <m/>
    <m/>
    <m/>
    <m/>
    <m/>
    <m/>
    <m/>
    <m/>
    <m/>
    <m/>
    <m/>
    <n v="1368"/>
    <n v="4.7149999999999999"/>
    <s v="HON HAI PRECISION INDUSTRY CO., LTD."/>
    <s v="APPLE SOUTH ASIA(THAILAND) LTD"/>
    <x v="0"/>
    <m/>
    <m/>
    <m/>
    <m/>
    <m/>
    <m/>
    <m/>
    <m/>
    <m/>
    <m/>
    <m/>
    <m/>
    <m/>
    <m/>
    <n v="322.66666666666669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483"/>
    <n v="1.6719999999999999"/>
    <s v="HON HAI PRECISION INDUSTRY CO., LTD."/>
    <s v="APPLE SOUTH ASIA(THAILAND) LTD"/>
    <x v="0"/>
    <m/>
    <m/>
    <m/>
    <m/>
    <m/>
    <m/>
    <m/>
    <m/>
    <m/>
    <m/>
    <m/>
    <m/>
    <m/>
    <m/>
    <n v="322.66666666666669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830"/>
    <n v="2.9209999999999998"/>
    <s v="HON HAI PRECISION INDUSTRY CO., LTD."/>
    <s v="APPLE SOUTH ASIA(THAILAND) LTD"/>
    <x v="0"/>
    <m/>
    <m/>
    <m/>
    <m/>
    <m/>
    <m/>
    <m/>
    <m/>
    <m/>
    <m/>
    <m/>
    <m/>
    <m/>
    <m/>
    <n v="322.66666666666669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6"/>
    <n v="0.158"/>
    <s v="HONGFUJIN PRECISION ELEC CO LTD"/>
    <s v="APPLE SOUTH ASIA(THAILAND) LTD"/>
    <x v="0"/>
    <m/>
    <m/>
    <m/>
    <m/>
    <m/>
    <m/>
    <m/>
    <m/>
    <m/>
    <m/>
    <m/>
    <m/>
    <m/>
    <m/>
    <n v="322.66666666666669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52"/>
    <n v="1.278"/>
    <s v="COMPAL COMMUNICATIONS (NANJING) CO LTD"/>
    <s v="APPLE SOUTH ASIA(THAILAND) LTD"/>
    <x v="0"/>
    <m/>
    <m/>
    <m/>
    <m/>
    <m/>
    <m/>
    <m/>
    <m/>
    <m/>
    <m/>
    <m/>
    <m/>
    <m/>
    <m/>
    <n v="322.66666666666669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9"/>
    <n v="0.23799999999999999"/>
    <s v="HONGFUJIN PRECISION ELEC CO LTD"/>
    <s v="APPLE SOUTH ASIA(THAILAND) LTD"/>
    <x v="0"/>
    <m/>
    <m/>
    <m/>
    <m/>
    <m/>
    <m/>
    <m/>
    <m/>
    <m/>
    <m/>
    <m/>
    <m/>
    <m/>
    <m/>
    <n v="322.66666666666669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444.92"/>
    <n v="3.6873480000000001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444.92"/>
    <n v="3.6873480000000001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235.46"/>
    <n v="3.6326420000000001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07.04"/>
    <n v="720000.67300399998"/>
    <m/>
    <s v="AGILENT TECHNOLOGIES (THAILAND) LTD"/>
    <x v="1"/>
    <m/>
    <m/>
    <m/>
    <m/>
    <m/>
    <m/>
    <m/>
    <m/>
    <m/>
    <m/>
    <m/>
    <m/>
    <m/>
    <m/>
    <n v="40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66.040000000000006"/>
    <n v="1.08"/>
    <s v="Inter Oceanic"/>
    <m/>
    <x v="0"/>
    <m/>
    <m/>
    <m/>
    <m/>
    <m/>
    <m/>
    <m/>
    <m/>
    <m/>
    <m/>
    <m/>
    <m/>
    <m/>
    <m/>
    <n v="792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65.819999999999993"/>
    <n v="0.19289999999999999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65.819999999999993"/>
    <n v="0.19289999999999999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95.02"/>
    <n v="8"/>
    <s v="MAXIM INTEGRATED PRODUCTS (THAILAND) CO LTD"/>
    <s v="UTAC THAI LIMITE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88.04"/>
    <n v="1.8657919999999999"/>
    <m/>
    <s v="MAXIM INTEGRATED PRODUCTS (THAILAND) CO LTD"/>
    <x v="0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88.04"/>
    <n v="1.8657919999999999"/>
    <m/>
    <s v="MAXIM INTEGRATED PRODUCTS (THAILAND) CO LTD"/>
    <x v="0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.7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466.2738299477387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087.8805835096125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.9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78.3932464381260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7.2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378.3932464381260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4"/>
    <n v="3.4000000000000002E-2"/>
    <s v="MAXIM INTEGRATED PRODUCTS"/>
    <s v="OUME ELECTRONICS CO., LTD."/>
    <x v="0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0"/>
    <n v="3"/>
    <s v="TRIO-TECH (BANGKOK) CO.,LTD."/>
    <s v="MAXIM INTEGRATED PRODUCTS (THAILAND) CO LT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32"/>
    <n v="0.52700000000000002"/>
    <s v="ADVANCED SEMICONDUCTOR ENGINEERING INC"/>
    <s v="MAXIM INTEGRATED PRODUCTS (THAILAND) CO LTD"/>
    <x v="0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10"/>
    <n v="1.369"/>
    <s v="ADVANCED SEMICONDUCTOR ENGINEERING INC"/>
    <s v="MAXIM INTEGRATED PRODUCTS (THAILAND) CO LTD"/>
    <x v="0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MAXIM INTEGRATED PRODUCTS (THAILAND) CO LTD"/>
    <s v="UTAC THAI LIMITE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087.8805835096125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5"/>
    <n v="2"/>
    <s v="TRIO-TECH (BANGKOK) CO.,LTD."/>
    <s v="MAXIM INTEGRATED PRODUCTS (THAILAND) CO LT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MAXIM INTEGRATED PRODUCTS (THAILAND) CO LTD"/>
    <s v="UTAC THAI LIMITE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"/>
    <n v="0.03"/>
    <s v="SUMITOMO ELECTRIC INDUSTRIES LTD"/>
    <s v="SUMITOMO ELECTRIC HARDMETAL THAILAND LTD"/>
    <x v="0"/>
    <m/>
    <m/>
    <m/>
    <m/>
    <m/>
    <m/>
    <m/>
    <m/>
    <m/>
    <m/>
    <m/>
    <m/>
    <m/>
    <m/>
    <n v="189.1966232190630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5.0999999999999996"/>
    <n v="0.03"/>
    <s v="SUMITOMO ELECTRIC INDUSTRIES LTD"/>
    <s v="SUMITOMO ELECTRIC HARDMETAL THAILAND LTD"/>
    <x v="0"/>
    <m/>
    <m/>
    <m/>
    <m/>
    <m/>
    <m/>
    <m/>
    <m/>
    <m/>
    <m/>
    <m/>
    <m/>
    <m/>
    <m/>
    <n v="189.1966232190630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72.99155804765763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72.99155804765763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"/>
    <n v="0.03"/>
    <s v="SUMITOMO ELECTRIC INDUSTRIES LTD"/>
    <s v="SUMITOMO ELECTRIC HARDMETAL THAILAND LTD"/>
    <x v="0"/>
    <m/>
    <m/>
    <m/>
    <m/>
    <m/>
    <m/>
    <m/>
    <m/>
    <m/>
    <m/>
    <m/>
    <m/>
    <m/>
    <m/>
    <n v="472.99155804765763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8.73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378.39324643812608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0"/>
    <n v="0.5"/>
    <s v="PRADA (THAILAND) CO.,LTD."/>
    <s v="PRADA SINGAPORE PTE LTD"/>
    <x v="0"/>
    <m/>
    <m/>
    <m/>
    <m/>
    <m/>
    <m/>
    <m/>
    <m/>
    <m/>
    <m/>
    <m/>
    <m/>
    <m/>
    <m/>
    <n v="1135.179739314378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602.98"/>
    <n v="4.4249999999999998"/>
    <m/>
    <s v="MAXIM INTEGRATED PRODUCTS (THAILAND) CO LTD"/>
    <x v="0"/>
    <m/>
    <m/>
    <m/>
    <m/>
    <m/>
    <m/>
    <m/>
    <m/>
    <m/>
    <m/>
    <m/>
    <m/>
    <m/>
    <m/>
    <n v="283.79493482859459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02.98"/>
    <n v="4.4249999999999998"/>
    <m/>
    <s v="MAXIM INTEGRATED PRODUCTS (THAILAND) CO LTD"/>
    <x v="0"/>
    <m/>
    <m/>
    <m/>
    <m/>
    <m/>
    <m/>
    <m/>
    <m/>
    <m/>
    <m/>
    <m/>
    <m/>
    <m/>
    <m/>
    <n v="283.79493482859459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02.98"/>
    <n v="4.4249999999999998"/>
    <m/>
    <s v="MAXIM INTEGRATED PRODUCTS (THAILAND) CO LTD"/>
    <x v="0"/>
    <m/>
    <m/>
    <m/>
    <m/>
    <m/>
    <m/>
    <m/>
    <m/>
    <m/>
    <m/>
    <m/>
    <m/>
    <m/>
    <m/>
    <n v="283.79493482859459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02.98"/>
    <n v="4.4249999999999998"/>
    <m/>
    <s v="MAXIM INTEGRATED PRODUCTS (THAILAND) CO LTD"/>
    <x v="0"/>
    <m/>
    <m/>
    <m/>
    <m/>
    <m/>
    <m/>
    <m/>
    <m/>
    <m/>
    <m/>
    <m/>
    <m/>
    <m/>
    <m/>
    <n v="283.79493482859459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602.98"/>
    <n v="4.4249999999999998"/>
    <m/>
    <s v="MAXIM INTEGRATED PRODUCTS (THAILAND) CO LTD"/>
    <x v="0"/>
    <m/>
    <m/>
    <m/>
    <m/>
    <m/>
    <m/>
    <m/>
    <m/>
    <m/>
    <m/>
    <m/>
    <m/>
    <m/>
    <m/>
    <n v="283.79493482859459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5.3"/>
    <n v="0.68799999999999994"/>
    <s v="AGILENT TECHNOLOGIES SINGAPORE (INTL) PTE LTD"/>
    <s v="AGILENT TECHNOLOGIES (THAILAND) LTD"/>
    <x v="1"/>
    <m/>
    <m/>
    <m/>
    <m/>
    <m/>
    <m/>
    <m/>
    <m/>
    <m/>
    <m/>
    <m/>
    <m/>
    <m/>
    <m/>
    <n v="756.78649287625217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087.8805835096125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1"/>
    <n v="0.26400000000000001"/>
    <s v="HONGFUJIN PRECISION ELEC CO LTD"/>
    <s v="APPLE SOUTH ASIA(THAILAND) LTD"/>
    <x v="0"/>
    <m/>
    <m/>
    <m/>
    <m/>
    <m/>
    <m/>
    <m/>
    <m/>
    <m/>
    <m/>
    <m/>
    <m/>
    <m/>
    <m/>
    <n v="756.78649287625217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354.7436685357432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MAXIM JAPAN CO LTD"/>
    <x v="0"/>
    <m/>
    <m/>
    <m/>
    <m/>
    <m/>
    <m/>
    <m/>
    <m/>
    <m/>
    <m/>
    <m/>
    <m/>
    <m/>
    <m/>
    <n v="354.7436685357432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1.5"/>
    <n v="0.39700000000000002"/>
    <s v="PEGAGLOBE (KUNSHAN) CO LTD"/>
    <s v="APPLE SOUTH ASIA(THAILAND) LTD"/>
    <x v="0"/>
    <m/>
    <m/>
    <m/>
    <m/>
    <m/>
    <m/>
    <m/>
    <m/>
    <m/>
    <m/>
    <m/>
    <m/>
    <m/>
    <m/>
    <n v="340.55392179431351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7"/>
    <n v="0.63600000000000001"/>
    <s v="HON HAI PRECISION INDUSTRY CO., LTD."/>
    <s v="APPLE SOUTH ASIA(THAILAND) LTD"/>
    <x v="0"/>
    <m/>
    <m/>
    <m/>
    <m/>
    <m/>
    <m/>
    <m/>
    <m/>
    <m/>
    <m/>
    <m/>
    <m/>
    <m/>
    <m/>
    <n v="340.55392179431351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7"/>
    <n v="0.64600000000000002"/>
    <s v="PEGAGLOBE (KUNSHAN) CO LTD"/>
    <s v="APPLE SOUTH ASIA(THAILAND) LTD"/>
    <x v="0"/>
    <m/>
    <m/>
    <m/>
    <m/>
    <m/>
    <m/>
    <m/>
    <m/>
    <m/>
    <m/>
    <m/>
    <m/>
    <m/>
    <m/>
    <n v="340.55392179431351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80"/>
    <n v="0.871"/>
    <s v="PEGAGLOBE (KUNSHAN) CO LTD"/>
    <s v="APPLE SOUTH ASIA(THAILAND) LTD"/>
    <x v="0"/>
    <m/>
    <m/>
    <m/>
    <m/>
    <m/>
    <m/>
    <m/>
    <m/>
    <m/>
    <m/>
    <m/>
    <m/>
    <m/>
    <m/>
    <n v="340.55392179431351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8"/>
    <n v="0.441"/>
    <s v="TECH LEAD SHANGHAI COMPUTER CO"/>
    <s v="APPLE SOUTH ASIA(THAILAND) LTD"/>
    <x v="0"/>
    <m/>
    <m/>
    <m/>
    <m/>
    <m/>
    <m/>
    <m/>
    <m/>
    <m/>
    <m/>
    <m/>
    <m/>
    <m/>
    <m/>
    <n v="340.55392179431351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50"/>
    <n v="3"/>
    <s v="TRIO-TECH (BANGKOK) CO.,LTD."/>
    <s v="MAXIM INTEGRATED PRODUCTS (THAILAND) CO LT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23"/>
    <n v="0.85699999999999998"/>
    <s v="PEGAGLOBE (KUNSHAN) CO LTD"/>
    <s v="APPLE SOUTH ASIA(THAILAND) LTD"/>
    <x v="0"/>
    <m/>
    <m/>
    <m/>
    <m/>
    <m/>
    <m/>
    <m/>
    <m/>
    <m/>
    <m/>
    <m/>
    <m/>
    <m/>
    <m/>
    <n v="709.48733707148642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40"/>
    <n v="1.276"/>
    <s v="HONGFUJIN PRECISION ELEC CO LTD"/>
    <s v="APPLE SOUTH ASIA(THAILAND) LTD"/>
    <x v="0"/>
    <m/>
    <m/>
    <m/>
    <m/>
    <m/>
    <m/>
    <m/>
    <m/>
    <m/>
    <m/>
    <m/>
    <m/>
    <m/>
    <m/>
    <n v="709.48733707148642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1135.1797393143784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55"/>
    <n v="3"/>
    <s v="TRIO-TECH (BANGKOK) CO.,LTD."/>
    <s v="MAXIM INTEGRATED PRODUCTS (THAILAND) CO LT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6.96"/>
    <n v="0.55800000000000005"/>
    <s v="MAXIM INTEGRATED PRODUCTS (THAILAND) CO LTD"/>
    <s v="TRIO-TECH (BANGKOK) CO.,LTD."/>
    <x v="1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454"/>
    <n v="5.0919999999999996"/>
    <s v="HON HAI PRECISION INDUSTRY CO., LTD."/>
    <s v="APPLE SOUTH ASIA(THAILAND) LTD"/>
    <x v="0"/>
    <m/>
    <m/>
    <m/>
    <m/>
    <m/>
    <m/>
    <m/>
    <m/>
    <m/>
    <m/>
    <m/>
    <m/>
    <m/>
    <m/>
    <n v="999.19537154221655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921"/>
    <n v="6.798"/>
    <s v="HON HAI PRECISION INDUSTRY CO., LTD."/>
    <s v="APPLE SOUTH ASIA(THAILAND) LTD"/>
    <x v="0"/>
    <m/>
    <m/>
    <m/>
    <m/>
    <m/>
    <m/>
    <m/>
    <m/>
    <m/>
    <m/>
    <m/>
    <m/>
    <m/>
    <m/>
    <n v="999.19537154221655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29"/>
    <n v="0.52500000000000002"/>
    <s v="ADVANCED SEMICONDUCTOR ENGINEERING INC"/>
    <s v="MAXIM INTEGRATED PRODUCTS (THAILAND) CO LTD"/>
    <x v="0"/>
    <m/>
    <m/>
    <m/>
    <m/>
    <m/>
    <m/>
    <m/>
    <m/>
    <m/>
    <m/>
    <m/>
    <m/>
    <m/>
    <m/>
    <n v="520.2907138524233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1"/>
    <n v="0.15"/>
    <s v="KYEC CHU-NAN"/>
    <s v="MAXIM INTEGRATED PRODUCTS (THAILAND) CO LTD"/>
    <x v="0"/>
    <m/>
    <m/>
    <m/>
    <m/>
    <m/>
    <m/>
    <m/>
    <m/>
    <m/>
    <m/>
    <m/>
    <m/>
    <m/>
    <m/>
    <n v="520.2907138524233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91"/>
    <n v="0.90600000000000003"/>
    <s v="ADVANCED SEMICONDUCTOR ENGINEERING INC"/>
    <s v="MAXIM INTEGRATED PRODUCTS (THAILAND) CO LTD"/>
    <x v="0"/>
    <m/>
    <m/>
    <m/>
    <m/>
    <m/>
    <m/>
    <m/>
    <m/>
    <m/>
    <m/>
    <m/>
    <m/>
    <m/>
    <m/>
    <n v="520.2907138524233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82"/>
    <n v="2.048"/>
    <s v="DOU YEE MANUFACTURING SDN BHD"/>
    <s v="MAXIM INTEGRATED PRODUCTS (THAILAND) CO LTD"/>
    <x v="0"/>
    <m/>
    <m/>
    <m/>
    <m/>
    <m/>
    <m/>
    <m/>
    <m/>
    <m/>
    <m/>
    <m/>
    <m/>
    <m/>
    <m/>
    <n v="520.2907138524233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68"/>
    <n v="0.57499999999999996"/>
    <s v="ADVANCED SEMICONDUCTOR ENGINEERING INC"/>
    <s v="MAXIM INTEGRATED PRODUCTS (THAILAND) CO LTD"/>
    <x v="0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58"/>
    <n v="1.4990000000000001"/>
    <s v="GREATEK ELECTRONICS INC"/>
    <s v="MAXIM INTEGRATED PRODUCTS (THAILAND) CO LTD"/>
    <x v="0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13"/>
    <n v="2.9430000000000001"/>
    <s v="WISTRON INFOCOMM (KUNSHAN) CO., LTD."/>
    <s v="APPLE SOUTH ASIA(THAILAND) LTD"/>
    <x v="0"/>
    <m/>
    <m/>
    <m/>
    <m/>
    <m/>
    <m/>
    <m/>
    <m/>
    <m/>
    <m/>
    <m/>
    <m/>
    <m/>
    <m/>
    <n v="315.3277053651050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03"/>
    <n v="0.98899999999999999"/>
    <s v="HON HAI PRECISION INDUSTRY CO., LTD."/>
    <s v="APPLE SOUTH ASIA(THAILAND) LTD"/>
    <x v="0"/>
    <m/>
    <m/>
    <m/>
    <m/>
    <m/>
    <m/>
    <m/>
    <m/>
    <m/>
    <m/>
    <m/>
    <m/>
    <m/>
    <m/>
    <n v="315.3277053651050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3"/>
    <n v="0.24099999999999999"/>
    <s v="WISTRON INFOCOMM (KUNSHAN) CO., LTD."/>
    <s v="APPLE SOUTH ASIA(THAILAND) LTD"/>
    <x v="0"/>
    <m/>
    <m/>
    <m/>
    <m/>
    <m/>
    <m/>
    <m/>
    <m/>
    <m/>
    <m/>
    <m/>
    <m/>
    <m/>
    <m/>
    <n v="315.3277053651050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519"/>
    <n v="1.8859999999999999"/>
    <s v="WISTRON INFOCOMM (KUNSHAN) CO., LTD."/>
    <s v="APPLE SOUTH ASIA(THAILAND) LTD"/>
    <x v="0"/>
    <m/>
    <m/>
    <m/>
    <m/>
    <m/>
    <m/>
    <m/>
    <m/>
    <m/>
    <m/>
    <m/>
    <m/>
    <m/>
    <m/>
    <n v="315.3277053651050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35"/>
    <n v="0.60199999999999998"/>
    <s v="WISTRON INFOCOMM (KUNSHAN) CO., LTD."/>
    <s v="APPLE SOUTH ASIA(THAILAND) LTD"/>
    <x v="0"/>
    <m/>
    <m/>
    <m/>
    <m/>
    <m/>
    <m/>
    <m/>
    <m/>
    <m/>
    <m/>
    <m/>
    <m/>
    <m/>
    <m/>
    <n v="315.3277053651050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9"/>
    <n v="0.375"/>
    <s v="WISTRON INFOCOMM (KUNSHAN) CO., LTD."/>
    <s v="APPLE SOUTH ASIA(THAILAND) LTD"/>
    <x v="0"/>
    <m/>
    <m/>
    <m/>
    <m/>
    <m/>
    <m/>
    <m/>
    <m/>
    <m/>
    <m/>
    <m/>
    <m/>
    <m/>
    <m/>
    <n v="315.3277053651050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.2000000000000002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89.19662321906304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1.1"/>
    <n v="7.4999999999999997E-2"/>
    <s v="SUMITOMO ELECTRIC INDUSTRIES LTD"/>
    <s v="SUMITOMO ELECTRIC HARDMETAL THAILAND LTD"/>
    <x v="0"/>
    <m/>
    <m/>
    <m/>
    <m/>
    <m/>
    <m/>
    <m/>
    <m/>
    <m/>
    <m/>
    <m/>
    <m/>
    <m/>
    <m/>
    <n v="189.19662321906304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05.75"/>
    <n v="8"/>
    <s v="MAXIM INTEGRATED PRODUCTS (THAILAND) CO LTD"/>
    <s v="TRIO-TECH (BANGKOK) CO.,LTD."/>
    <x v="1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.7"/>
    <n v="0.01"/>
    <s v="PRADA MACAU CO LTD"/>
    <s v="PRADA (THAILAND) CO.,LTD."/>
    <x v="0"/>
    <m/>
    <m/>
    <m/>
    <m/>
    <m/>
    <m/>
    <m/>
    <m/>
    <m/>
    <m/>
    <m/>
    <m/>
    <m/>
    <m/>
    <n v="1135.179739314378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553"/>
    <n v="1.6719999999999999"/>
    <s v="HON HAI PRECISION INDUSTRY CO., LTD."/>
    <s v="APPLE SOUTH ASIA(THAILAND) LTD"/>
    <x v="0"/>
    <m/>
    <m/>
    <m/>
    <m/>
    <m/>
    <m/>
    <m/>
    <m/>
    <m/>
    <m/>
    <m/>
    <m/>
    <m/>
    <m/>
    <n v="499.59768577110827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558"/>
    <n v="5.4169999999999998"/>
    <s v="HON HAI PRECISION INDUSTRY CO., LTD."/>
    <s v="APPLE SOUTH ASIA(THAILAND) LTD"/>
    <x v="0"/>
    <m/>
    <m/>
    <m/>
    <m/>
    <m/>
    <m/>
    <m/>
    <m/>
    <m/>
    <m/>
    <m/>
    <m/>
    <m/>
    <m/>
    <n v="499.59768577110827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91"/>
    <n v="2.145"/>
    <s v="COMPAL COMMUNICATIONS (NANJING) CO LTD"/>
    <s v="APPLE SOUTH ASIA(THAILAND) LTD"/>
    <x v="0"/>
    <m/>
    <m/>
    <m/>
    <m/>
    <m/>
    <m/>
    <m/>
    <m/>
    <m/>
    <m/>
    <m/>
    <m/>
    <m/>
    <m/>
    <n v="756.78649287625217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5"/>
    <n v="1.2130000000000001"/>
    <s v="AGILENT TECHNOLOGIES SINGAPORE (INTL) PTE LTD"/>
    <s v="AGILENT TECHNOLOGIES (THAILAND) LTD"/>
    <x v="1"/>
    <m/>
    <m/>
    <m/>
    <m/>
    <m/>
    <m/>
    <m/>
    <m/>
    <m/>
    <m/>
    <m/>
    <m/>
    <m/>
    <m/>
    <n v="756.78649287625217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6.05"/>
    <n v="2"/>
    <s v="MAXIM INTEGRATED PRODUCTS (THAILAND) CO LTD"/>
    <s v="UTAC THAI LIMITE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95"/>
    <n v="7"/>
    <s v="TRIO-TECH (BANGKOK) CO.,LTD."/>
    <s v="MAXIM INTEGRATED PRODUCTS (THAILAND) CO LT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087.8805835096125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2"/>
    <n v="0.51700000000000002"/>
    <s v="COMPAL COMMUNICATIONS (NANJING) CO LTD"/>
    <s v="APPLE SOUTH ASIA(THAILAND) LTD"/>
    <x v="0"/>
    <m/>
    <m/>
    <m/>
    <m/>
    <m/>
    <m/>
    <m/>
    <m/>
    <m/>
    <m/>
    <m/>
    <m/>
    <m/>
    <m/>
    <n v="1418.9746741429728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34.99"/>
    <n v="13"/>
    <s v="MAXIM INTEGRATED PRODUCTS (THAILAND) CO LTD"/>
    <s v="UTAC THAI LIMITE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6"/>
    <n v="0.42099999999999999"/>
    <s v="CATERPILLAR INC"/>
    <s v="CATERPILLAR (THAILAND) LIMITED"/>
    <x v="0"/>
    <m/>
    <m/>
    <m/>
    <m/>
    <m/>
    <m/>
    <m/>
    <m/>
    <m/>
    <m/>
    <m/>
    <m/>
    <m/>
    <m/>
    <n v="2175.761167019225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72"/>
    <n v="0.82899999999999996"/>
    <s v="WISTRON INFOCOMM (KUNSHAN) CO., LTD."/>
    <s v="APPLE SOUTH ASIA(THAILAND) LTD"/>
    <x v="0"/>
    <m/>
    <m/>
    <m/>
    <m/>
    <m/>
    <m/>
    <m/>
    <m/>
    <m/>
    <m/>
    <m/>
    <m/>
    <m/>
    <m/>
    <n v="908.3594286747423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2"/>
    <n v="0.86499999999999999"/>
    <s v="HON HAI PRECISION INDUSTRY CO., LTD."/>
    <s v="APPLE SOUTH ASIA(THAILAND) LTD"/>
    <x v="0"/>
    <m/>
    <m/>
    <m/>
    <m/>
    <m/>
    <m/>
    <m/>
    <m/>
    <m/>
    <m/>
    <m/>
    <m/>
    <m/>
    <m/>
    <n v="908.35942867474239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72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363.3437714698969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76"/>
    <n v="1.284"/>
    <s v="WISTRON INFOCOMM (KUNSHAN) CO., LTD."/>
    <s v="APPLE SOUTH ASIA(THAILAND) LTD"/>
    <x v="0"/>
    <m/>
    <m/>
    <m/>
    <m/>
    <m/>
    <m/>
    <m/>
    <m/>
    <m/>
    <m/>
    <m/>
    <m/>
    <m/>
    <m/>
    <n v="363.3437714698969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7.5"/>
    <n v="0.433"/>
    <s v="HON HAI PRECISION INDUSTRY CO., LTD."/>
    <s v="APPLE SOUTH ASIA(THAILAND) LTD"/>
    <x v="0"/>
    <m/>
    <m/>
    <m/>
    <m/>
    <m/>
    <m/>
    <m/>
    <m/>
    <m/>
    <m/>
    <m/>
    <m/>
    <m/>
    <m/>
    <n v="363.3437714698969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8"/>
    <n v="0.70499999999999996"/>
    <s v="HON HAI PRECISION INDUSTRY CO., LTD."/>
    <s v="APPLE SOUTH ASIA(THAILAND) LTD"/>
    <x v="0"/>
    <m/>
    <m/>
    <m/>
    <m/>
    <m/>
    <m/>
    <m/>
    <m/>
    <m/>
    <m/>
    <m/>
    <m/>
    <m/>
    <m/>
    <n v="363.3437714698969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3.5"/>
    <n v="0.42899999999999999"/>
    <s v="WISTRON INFOCOMM (KUNSHAN) CO., LTD."/>
    <s v="APPLE SOUTH ASIA(THAILAND) LTD"/>
    <x v="0"/>
    <m/>
    <m/>
    <m/>
    <m/>
    <m/>
    <m/>
    <m/>
    <m/>
    <m/>
    <m/>
    <m/>
    <m/>
    <m/>
    <m/>
    <n v="363.34377146989692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76"/>
    <n v="1.284"/>
    <s v="WISTRON INFOCOMM (KUNSHAN) CO., LTD."/>
    <s v="APPLE SOUTH ASIA(THAILAND) LTD"/>
    <x v="0"/>
    <m/>
    <m/>
    <m/>
    <m/>
    <m/>
    <m/>
    <m/>
    <m/>
    <m/>
    <m/>
    <m/>
    <m/>
    <m/>
    <m/>
    <n v="327.00939432290727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172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327.00939432290727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7.5"/>
    <n v="0.433"/>
    <s v="HON HAI PRECISION INDUSTRY CO., LTD."/>
    <s v="APPLE SOUTH ASIA(THAILAND) LTD"/>
    <x v="0"/>
    <m/>
    <m/>
    <m/>
    <m/>
    <m/>
    <m/>
    <m/>
    <m/>
    <m/>
    <m/>
    <m/>
    <m/>
    <m/>
    <m/>
    <n v="327.00939432290727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3.5"/>
    <n v="0.60199999999999998"/>
    <s v="WISTRON INFOCOMM (KUNSHAN) CO., LTD."/>
    <s v="APPLE SOUTH ASIA(THAILAND) LTD"/>
    <x v="0"/>
    <m/>
    <m/>
    <m/>
    <m/>
    <m/>
    <m/>
    <m/>
    <m/>
    <m/>
    <m/>
    <m/>
    <m/>
    <m/>
    <m/>
    <n v="327.00939432290727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8"/>
    <n v="0.98899999999999999"/>
    <s v="HON HAI PRECISION INDUSTRY CO., LTD."/>
    <s v="APPLE SOUTH ASIA(THAILAND) LTD"/>
    <x v="0"/>
    <m/>
    <m/>
    <m/>
    <m/>
    <m/>
    <m/>
    <m/>
    <m/>
    <m/>
    <m/>
    <m/>
    <m/>
    <m/>
    <m/>
    <n v="327.00939432290727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27"/>
    <n v="2.4969999999999999"/>
    <s v="HON HAI PRECISION INDUSTRY CO., LTD."/>
    <s v="APPLE SOUTH ASIA(THAILAND) LTD"/>
    <x v="0"/>
    <m/>
    <m/>
    <m/>
    <m/>
    <m/>
    <m/>
    <m/>
    <m/>
    <m/>
    <m/>
    <m/>
    <m/>
    <m/>
    <m/>
    <n v="851.3848044857836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087.8805835096125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8.7"/>
    <n v="6"/>
    <s v="MAXIM INTEGRATED PRODUCTS (THAILAND) CO LTD"/>
    <s v="UTAC THAI LIMITE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2"/>
    <n v="0.34300000000000003"/>
    <s v="ADVANCED SEMICONDUCTOR ENGINEERING INC"/>
    <s v="MAXIM INTEGRATED PRODUCTS (THAILAND) CO LTD"/>
    <x v="0"/>
    <m/>
    <m/>
    <m/>
    <m/>
    <m/>
    <m/>
    <m/>
    <m/>
    <m/>
    <m/>
    <m/>
    <m/>
    <m/>
    <m/>
    <n v="693.7209518032311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2"/>
    <n v="0.61699999999999999"/>
    <s v="GREATEK ELECTRONICS INC"/>
    <s v="MAXIM INTEGRATED PRODUCTS (THAILAND) CO LTD"/>
    <x v="0"/>
    <m/>
    <m/>
    <m/>
    <m/>
    <m/>
    <m/>
    <m/>
    <m/>
    <m/>
    <m/>
    <m/>
    <m/>
    <m/>
    <m/>
    <n v="693.7209518032311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27"/>
    <n v="1.0429999999999999"/>
    <s v="TECREACH CO., LTD."/>
    <s v="MAXIM INTEGRATED PRODUCTS (THAILAND) CO LTD"/>
    <x v="0"/>
    <m/>
    <m/>
    <m/>
    <m/>
    <m/>
    <m/>
    <m/>
    <m/>
    <m/>
    <m/>
    <m/>
    <m/>
    <m/>
    <m/>
    <n v="693.72095180323117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0"/>
    <n v="1"/>
    <s v="PRADA (THAILAND) CO.,LTD."/>
    <s v="PRADA JAPAN CO LTD"/>
    <x v="0"/>
    <m/>
    <m/>
    <m/>
    <m/>
    <m/>
    <m/>
    <m/>
    <m/>
    <m/>
    <m/>
    <m/>
    <m/>
    <m/>
    <m/>
    <n v="567.5898696571891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182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999.19537154221655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181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999.19537154221655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03"/>
    <n v="0.42399999999999999"/>
    <s v="HON HAI PRECISION INDUSTRY CO., LTD."/>
    <s v="APPLE SOUTH ASIA(THAILAND) LTD"/>
    <x v="0"/>
    <m/>
    <m/>
    <m/>
    <m/>
    <m/>
    <m/>
    <m/>
    <m/>
    <m/>
    <m/>
    <m/>
    <m/>
    <m/>
    <m/>
    <n v="499.59768577110827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007"/>
    <n v="6.9329999999999998"/>
    <s v="HON HAI PRECISION INDUSTRY CO., LTD."/>
    <s v="APPLE SOUTH ASIA(THAILAND) LTD"/>
    <x v="0"/>
    <m/>
    <m/>
    <m/>
    <m/>
    <m/>
    <m/>
    <m/>
    <m/>
    <m/>
    <m/>
    <m/>
    <m/>
    <m/>
    <m/>
    <n v="499.59768577110827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45"/>
    <n v="2"/>
    <s v="TRIO-TECH (BANGKOK) CO.,LTD."/>
    <s v="MAXIM INTEGRATED PRODUCTS (THAILAND) CO LT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.5"/>
    <n v="1"/>
    <s v="MICROCHIP TECHNOLOGY (THAILAND) CO.,LTD."/>
    <s v="MAXIM INTEGRATED PRODUCTS (THAILAND) CO LTD"/>
    <x v="1"/>
    <m/>
    <m/>
    <m/>
    <m/>
    <m/>
    <m/>
    <m/>
    <m/>
    <m/>
    <m/>
    <m/>
    <m/>
    <m/>
    <m/>
    <n v="1702.769608971567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37"/>
    <n v="1.0569999999999999"/>
    <s v="WISTRON INFOCOMM (KUNSHAN) CO., LTD."/>
    <s v="APPLE SOUTH ASIA(THAILAND) LTD"/>
    <x v="0"/>
    <m/>
    <m/>
    <m/>
    <m/>
    <m/>
    <m/>
    <m/>
    <m/>
    <m/>
    <m/>
    <m/>
    <m/>
    <m/>
    <m/>
    <n v="693.72095180323117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2"/>
    <n v="0.24099999999999999"/>
    <s v="WISTRON INFOCOMM (KUNSHAN) CO., LTD."/>
    <s v="APPLE SOUTH ASIA(THAILAND) LTD"/>
    <x v="0"/>
    <m/>
    <m/>
    <m/>
    <m/>
    <m/>
    <m/>
    <m/>
    <m/>
    <m/>
    <m/>
    <m/>
    <m/>
    <m/>
    <m/>
    <n v="693.72095180323117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899"/>
    <n v="6.7949999999999999"/>
    <s v="WISTRON INFOCOMM (KUNSHAN) CO., LTD."/>
    <s v="APPLE SOUTH ASIA(THAILAND) LTD"/>
    <x v="0"/>
    <m/>
    <m/>
    <m/>
    <m/>
    <m/>
    <m/>
    <m/>
    <m/>
    <m/>
    <m/>
    <m/>
    <m/>
    <m/>
    <m/>
    <n v="693.72095180323117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"/>
    <s v="MAXIM INTEGRATED PRODUCTS (THAILAND) CO LTD"/>
    <x v="1"/>
    <m/>
    <m/>
    <m/>
    <m/>
    <m/>
    <m/>
    <m/>
    <m/>
    <m/>
    <m/>
    <m/>
    <m/>
    <m/>
    <m/>
    <n v="1087.8805835096125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087.8805835096125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087.8805835096125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9"/>
    <n v="0.28999999999999998"/>
    <s v="CATERPILLAR OF DELAWARE INC"/>
    <s v="CATERPILLAR (THAILAND) LIMITED"/>
    <x v="0"/>
    <m/>
    <m/>
    <m/>
    <m/>
    <m/>
    <m/>
    <m/>
    <m/>
    <m/>
    <m/>
    <m/>
    <m/>
    <m/>
    <m/>
    <n v="2175.761167019225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47.37"/>
    <n v="5"/>
    <s v="MAXIM INTEGRATED PRODUCTS (THAILAND) CO LTD"/>
    <s v="UTAC THAI LIMITE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9.3000000000000007"/>
    <n v="8.5999999999999993E-2"/>
    <s v="AGILENT TECHN,MANUFACTURING GMBH&amp;COKG,"/>
    <s v="AGILENT TECHNOLOGIES (THAILAND) LTD"/>
    <x v="0"/>
    <m/>
    <m/>
    <m/>
    <m/>
    <m/>
    <m/>
    <m/>
    <m/>
    <m/>
    <m/>
    <m/>
    <m/>
    <m/>
    <m/>
    <n v="1087.8805835096125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043"/>
    <n v="7.2489999999999997"/>
    <s v="WISTRON INFOCOMM (KUNSHAN) CO., LTD."/>
    <s v="APPLE SOUTH ASIA(THAILAND) LTD"/>
    <x v="0"/>
    <m/>
    <m/>
    <m/>
    <m/>
    <m/>
    <m/>
    <m/>
    <m/>
    <m/>
    <m/>
    <m/>
    <m/>
    <m/>
    <m/>
    <n v="2081.162855409693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637"/>
    <n v="5.9649999999999999"/>
    <s v="WISTRON INFOCOMM (KUNSHAN) CO., LTD."/>
    <s v="APPLE SOUTH ASIA(THAILAND) LTD"/>
    <x v="0"/>
    <m/>
    <m/>
    <m/>
    <m/>
    <m/>
    <m/>
    <m/>
    <m/>
    <m/>
    <m/>
    <m/>
    <m/>
    <m/>
    <m/>
    <n v="1040.5814277048466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008"/>
    <n v="7.07"/>
    <s v="HON HAI PRECISION INDUSTRY CO., LTD."/>
    <s v="APPLE SOUTH ASIA(THAILAND) LTD"/>
    <x v="0"/>
    <m/>
    <m/>
    <m/>
    <m/>
    <m/>
    <m/>
    <m/>
    <m/>
    <m/>
    <m/>
    <m/>
    <m/>
    <m/>
    <m/>
    <n v="1040.5814277048466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75"/>
    <n v="0.433"/>
    <s v="HON HAI PRECISION INDUSTRY CO., LTD."/>
    <s v="APPLE SOUTH ASIA(THAILAND) LTD"/>
    <x v="0"/>
    <m/>
    <m/>
    <m/>
    <m/>
    <m/>
    <m/>
    <m/>
    <m/>
    <m/>
    <m/>
    <m/>
    <m/>
    <m/>
    <m/>
    <n v="666.1302476948110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362"/>
    <n v="1.706"/>
    <s v="HON HAI PRECISION INDUSTRY CO., LTD."/>
    <s v="APPLE SOUTH ASIA(THAILAND) LTD"/>
    <x v="0"/>
    <m/>
    <m/>
    <m/>
    <m/>
    <m/>
    <m/>
    <m/>
    <m/>
    <m/>
    <m/>
    <m/>
    <m/>
    <m/>
    <m/>
    <n v="666.1302476948110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159"/>
    <n v="7.6379999999999999"/>
    <s v="HON HAI PRECISION INDUSTRY CO., LTD."/>
    <s v="APPLE SOUTH ASIA(THAILAND) LTD"/>
    <x v="0"/>
    <m/>
    <m/>
    <m/>
    <m/>
    <m/>
    <m/>
    <m/>
    <m/>
    <m/>
    <m/>
    <m/>
    <m/>
    <m/>
    <m/>
    <n v="666.13024769481103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27"/>
    <n v="1.1950000000000001"/>
    <s v="HONGFUJIN PRECISION ELEC CO LTD"/>
    <s v="APPLE SOUTH ASIA(THAILAND) LTD"/>
    <x v="0"/>
    <m/>
    <m/>
    <m/>
    <m/>
    <m/>
    <m/>
    <m/>
    <m/>
    <m/>
    <m/>
    <m/>
    <m/>
    <m/>
    <m/>
    <n v="425.6924022428918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2"/>
    <n v="0.26400000000000001"/>
    <s v="HONGFUJIN PRECISION ELEC CO LTD"/>
    <s v="APPLE SOUTH ASIA(THAILAND) LTD"/>
    <x v="0"/>
    <m/>
    <m/>
    <m/>
    <m/>
    <m/>
    <m/>
    <m/>
    <m/>
    <m/>
    <m/>
    <m/>
    <m/>
    <m/>
    <m/>
    <n v="425.69240224289183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8"/>
    <n v="0.75"/>
    <s v="TECH LEAD SHANGHAI COMPUTER CO"/>
    <s v="APPLE SOUTH ASIA(THAILAND) LTD"/>
    <x v="0"/>
    <m/>
    <m/>
    <m/>
    <m/>
    <m/>
    <m/>
    <m/>
    <m/>
    <m/>
    <m/>
    <m/>
    <m/>
    <m/>
    <m/>
    <n v="772.1055143735310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64.33"/>
    <n v="1.212"/>
    <s v="TECH LEAD SHANGHAI COMPUTER CO"/>
    <s v="APPLE SOUTH ASIA(THAILAND) LTD"/>
    <x v="0"/>
    <m/>
    <m/>
    <m/>
    <m/>
    <m/>
    <m/>
    <m/>
    <m/>
    <m/>
    <m/>
    <m/>
    <m/>
    <m/>
    <m/>
    <n v="772.1055143735310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8"/>
    <n v="1"/>
    <s v="MICROCHIP TECHNOLOGY (THAILAND) CO.,LTD."/>
    <s v="MAXIM INTEGRATED PRODUCTS (THAILAND) CO LTD"/>
    <x v="1"/>
    <m/>
    <m/>
    <m/>
    <m/>
    <m/>
    <m/>
    <m/>
    <m/>
    <m/>
    <m/>
    <m/>
    <m/>
    <m/>
    <m/>
    <n v="1702.769608971567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 LTD"/>
    <s v="SAMSUNG ELECTRONICS VIETNAM CO"/>
    <x v="0"/>
    <m/>
    <m/>
    <m/>
    <m/>
    <m/>
    <m/>
    <m/>
    <m/>
    <m/>
    <m/>
    <m/>
    <m/>
    <m/>
    <m/>
    <n v="236.4957790238288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ASE (CHUNG LI) INC."/>
    <x v="0"/>
    <m/>
    <m/>
    <m/>
    <m/>
    <m/>
    <m/>
    <m/>
    <m/>
    <m/>
    <m/>
    <m/>
    <m/>
    <m/>
    <m/>
    <n v="236.4957790238288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MAXIM JAPAN CO LTD"/>
    <x v="0"/>
    <m/>
    <m/>
    <m/>
    <m/>
    <m/>
    <m/>
    <m/>
    <m/>
    <m/>
    <m/>
    <m/>
    <m/>
    <m/>
    <m/>
    <n v="236.4957790238288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ASE (CHUNG LI) INC."/>
    <x v="0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81.33999999999997"/>
    <n v="2.3118840000000001"/>
    <s v="PRADA (THAILAND) CO.,LTD."/>
    <s v="PRADA MACAU CO LTD"/>
    <x v="0"/>
    <m/>
    <m/>
    <m/>
    <m/>
    <m/>
    <m/>
    <m/>
    <m/>
    <m/>
    <m/>
    <m/>
    <m/>
    <m/>
    <m/>
    <n v="227.0359478628756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81.33999999999997"/>
    <n v="2.3118840000000001"/>
    <s v="PRADA (THAILAND) CO.,LTD."/>
    <s v="PRADA AUSTRALIA PTY LTD"/>
    <x v="0"/>
    <m/>
    <m/>
    <m/>
    <m/>
    <m/>
    <m/>
    <m/>
    <m/>
    <m/>
    <m/>
    <m/>
    <m/>
    <m/>
    <m/>
    <n v="227.0359478628756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81.33999999999997"/>
    <n v="2.3118840000000001"/>
    <s v="PRADA (THAILAND) CO.,LTD."/>
    <m/>
    <x v="0"/>
    <m/>
    <m/>
    <m/>
    <m/>
    <m/>
    <m/>
    <m/>
    <m/>
    <m/>
    <m/>
    <m/>
    <m/>
    <m/>
    <m/>
    <n v="227.0359478628756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81.33999999999997"/>
    <n v="2.3118840000000001"/>
    <s v="PRADA (THAILAND) CO.,LTD."/>
    <m/>
    <x v="0"/>
    <m/>
    <m/>
    <m/>
    <m/>
    <m/>
    <m/>
    <m/>
    <m/>
    <m/>
    <m/>
    <m/>
    <m/>
    <m/>
    <m/>
    <n v="227.0359478628756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81.33999999999997"/>
    <n v="2.3118840000000001"/>
    <s v="PRADA (THAILAND) CO.,LTD."/>
    <s v="PRADA ASIA PACIFIC LTD"/>
    <x v="0"/>
    <m/>
    <m/>
    <m/>
    <m/>
    <m/>
    <m/>
    <m/>
    <m/>
    <m/>
    <m/>
    <m/>
    <m/>
    <m/>
    <m/>
    <n v="227.0359478628756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63.8"/>
    <n v="20.189630000000001"/>
    <s v="PRADA MACAU CO LTD"/>
    <s v="PRADA (THAILAND) CO.,LTD."/>
    <x v="0"/>
    <m/>
    <m/>
    <m/>
    <m/>
    <m/>
    <m/>
    <m/>
    <m/>
    <m/>
    <m/>
    <m/>
    <m/>
    <m/>
    <m/>
    <n v="567.5898696571891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63.8"/>
    <n v="20.189630000000001"/>
    <s v="PRADA TAIWAN LIMITED TAIWAN BRANCH (H.K.)"/>
    <s v="PRADA (THAILAND) CO.,LTD."/>
    <x v="0"/>
    <m/>
    <m/>
    <m/>
    <m/>
    <m/>
    <m/>
    <m/>
    <m/>
    <m/>
    <m/>
    <m/>
    <m/>
    <m/>
    <m/>
    <n v="567.5898696571891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311.21"/>
    <n v="2.706048"/>
    <m/>
    <s v="SYNNEX (THAILAND) PUBLIC COMPANY LIMITED"/>
    <x v="0"/>
    <m/>
    <m/>
    <m/>
    <m/>
    <m/>
    <m/>
    <m/>
    <m/>
    <m/>
    <m/>
    <m/>
    <m/>
    <m/>
    <m/>
    <n v="201.0214121702544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311.21"/>
    <n v="2.706048"/>
    <m/>
    <s v="INGRAM MICRO (THAILAND) LTD"/>
    <x v="0"/>
    <m/>
    <m/>
    <m/>
    <m/>
    <m/>
    <m/>
    <m/>
    <m/>
    <m/>
    <m/>
    <m/>
    <m/>
    <m/>
    <m/>
    <n v="201.0214121702544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311.21"/>
    <n v="2.706048"/>
    <s v="HONGFUJIN PRECISION ELEC CO LTD"/>
    <s v="APPLE SOUTH ASIA(THAILAND) LTD"/>
    <x v="0"/>
    <m/>
    <m/>
    <m/>
    <m/>
    <m/>
    <m/>
    <m/>
    <m/>
    <m/>
    <m/>
    <m/>
    <m/>
    <m/>
    <m/>
    <n v="201.0214121702544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311.21"/>
    <n v="2.706048"/>
    <s v="HONGFUJIN PRECISION ELEC CO LTD"/>
    <s v="APPLE SOUTH ASIA(THAILAND) LTD"/>
    <x v="0"/>
    <m/>
    <m/>
    <m/>
    <m/>
    <m/>
    <m/>
    <m/>
    <m/>
    <m/>
    <m/>
    <m/>
    <m/>
    <m/>
    <m/>
    <n v="201.0214121702544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311.21"/>
    <n v="2.706048"/>
    <s v="HONGFUJIN PRECISION ELEC CO LTD"/>
    <s v="APPLE SOUTH ASIA(THAILAND) LTD"/>
    <x v="0"/>
    <m/>
    <m/>
    <m/>
    <m/>
    <m/>
    <m/>
    <m/>
    <m/>
    <m/>
    <m/>
    <m/>
    <m/>
    <m/>
    <m/>
    <n v="201.0214121702544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311.21"/>
    <n v="2.706048"/>
    <m/>
    <s v="COM 7 PUBLIC CO.,LTD."/>
    <x v="0"/>
    <m/>
    <m/>
    <m/>
    <m/>
    <m/>
    <m/>
    <m/>
    <m/>
    <m/>
    <m/>
    <m/>
    <m/>
    <m/>
    <m/>
    <n v="201.0214121702544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311.21"/>
    <n v="2.706048"/>
    <s v="HONGFUJIN PRECISION ELEC CO LTD"/>
    <s v="APPLE SOUTH ASIA(THAILAND) LTD"/>
    <x v="0"/>
    <m/>
    <m/>
    <m/>
    <m/>
    <m/>
    <m/>
    <m/>
    <m/>
    <m/>
    <m/>
    <m/>
    <m/>
    <m/>
    <m/>
    <n v="201.0214121702544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311.21"/>
    <n v="2.706048"/>
    <s v="HONGFUJIN PRECISION ELEC CO LTD"/>
    <s v="APPLE SOUTH ASIA(THAILAND) LTD"/>
    <x v="0"/>
    <m/>
    <m/>
    <m/>
    <m/>
    <m/>
    <m/>
    <m/>
    <m/>
    <m/>
    <m/>
    <m/>
    <m/>
    <m/>
    <m/>
    <n v="201.0214121702544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24.12"/>
    <n v="5.1955200000000001"/>
    <m/>
    <s v="COM 7 PUBLIC CO.,LTD."/>
    <x v="0"/>
    <m/>
    <m/>
    <m/>
    <m/>
    <m/>
    <m/>
    <m/>
    <m/>
    <m/>
    <m/>
    <m/>
    <m/>
    <m/>
    <m/>
    <n v="181.6718857349484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24.12"/>
    <n v="5.1955200000000001"/>
    <m/>
    <s v="COM 7 PUBLIC CO.,LTD."/>
    <x v="0"/>
    <m/>
    <m/>
    <m/>
    <m/>
    <m/>
    <m/>
    <m/>
    <m/>
    <m/>
    <m/>
    <m/>
    <m/>
    <m/>
    <m/>
    <n v="181.6718857349484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24.12"/>
    <n v="5.1955200000000001"/>
    <m/>
    <s v="SYNNEX (THAILAND) PUBLIC COMPANY LIMITED"/>
    <x v="0"/>
    <m/>
    <m/>
    <m/>
    <m/>
    <m/>
    <m/>
    <m/>
    <m/>
    <m/>
    <m/>
    <m/>
    <m/>
    <m/>
    <m/>
    <n v="181.6718857349484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24.12"/>
    <n v="5.1955200000000001"/>
    <m/>
    <s v="SYNNEX (THAILAND) PUBLIC COMPANY LIMITED"/>
    <x v="0"/>
    <m/>
    <m/>
    <m/>
    <m/>
    <m/>
    <m/>
    <m/>
    <m/>
    <m/>
    <m/>
    <m/>
    <m/>
    <m/>
    <m/>
    <n v="181.6718857349484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24.12"/>
    <n v="5.1955200000000001"/>
    <s v="HONGFUJIN PRECISION ELEC CO LTD"/>
    <s v="APPLE SOUTH ASIA(THAILAND) LTD"/>
    <x v="0"/>
    <m/>
    <m/>
    <m/>
    <m/>
    <m/>
    <m/>
    <m/>
    <m/>
    <m/>
    <m/>
    <m/>
    <m/>
    <m/>
    <m/>
    <n v="181.6718857349484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24.12"/>
    <n v="5.1955200000000001"/>
    <s v="HONGFUJIN PRECISION ELEC CO LTD"/>
    <s v="APPLE SOUTH ASIA(THAILAND) LTD"/>
    <x v="0"/>
    <m/>
    <m/>
    <m/>
    <m/>
    <m/>
    <m/>
    <m/>
    <m/>
    <m/>
    <m/>
    <m/>
    <m/>
    <m/>
    <m/>
    <n v="181.6718857349484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24.12"/>
    <n v="5.1955200000000001"/>
    <m/>
    <s v="SYNNEX (THAILAND) PUBLIC COMPANY LIMITED"/>
    <x v="0"/>
    <m/>
    <m/>
    <m/>
    <m/>
    <m/>
    <m/>
    <m/>
    <m/>
    <m/>
    <m/>
    <m/>
    <m/>
    <m/>
    <m/>
    <n v="181.6718857349484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24.12"/>
    <n v="5.1955200000000001"/>
    <s v="HON HAI PRECISION INDUSTRY CO., LTD."/>
    <s v="APPLE SOUTH ASIA(THAILAND) LTD"/>
    <x v="0"/>
    <m/>
    <m/>
    <m/>
    <m/>
    <m/>
    <m/>
    <m/>
    <m/>
    <m/>
    <m/>
    <m/>
    <m/>
    <m/>
    <m/>
    <n v="181.6718857349484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24.12"/>
    <n v="5.1955200000000001"/>
    <s v="HONGFUJIN PRECISION ELEC CO LTD"/>
    <s v="APPLE SOUTH ASIA(THAILAND) LTD"/>
    <x v="0"/>
    <m/>
    <m/>
    <m/>
    <m/>
    <m/>
    <m/>
    <m/>
    <m/>
    <m/>
    <m/>
    <m/>
    <m/>
    <m/>
    <m/>
    <n v="181.6718857349484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24.12"/>
    <n v="5.1955200000000001"/>
    <m/>
    <s v="INGRAM MICRO (THAILAND) LTD"/>
    <x v="0"/>
    <m/>
    <m/>
    <m/>
    <m/>
    <m/>
    <m/>
    <m/>
    <m/>
    <m/>
    <m/>
    <m/>
    <m/>
    <m/>
    <m/>
    <n v="181.6718857349484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7.8"/>
    <n v="8.17"/>
    <m/>
    <s v="PRADA (THAILAND) CO.,LTD."/>
    <x v="0"/>
    <m/>
    <m/>
    <m/>
    <m/>
    <m/>
    <m/>
    <m/>
    <m/>
    <m/>
    <m/>
    <m/>
    <m/>
    <m/>
    <m/>
    <n v="378.3932464381260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57.8"/>
    <n v="8.17"/>
    <m/>
    <s v="PRADA (THAILAND) CO.,LTD."/>
    <x v="0"/>
    <m/>
    <m/>
    <m/>
    <m/>
    <m/>
    <m/>
    <m/>
    <m/>
    <m/>
    <m/>
    <m/>
    <m/>
    <m/>
    <m/>
    <n v="378.3932464381260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57.8"/>
    <n v="8.17"/>
    <s v="DHL GLOBAL FORWARDING (THAILAND) LIMITED"/>
    <s v="PRADA (THAILAND) CO.,LTD."/>
    <x v="1"/>
    <m/>
    <m/>
    <m/>
    <m/>
    <m/>
    <m/>
    <m/>
    <m/>
    <m/>
    <m/>
    <m/>
    <m/>
    <m/>
    <m/>
    <n v="378.3932464381260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0.65"/>
    <n v="0.16170000000000001"/>
    <m/>
    <s v="SUMIPOL CORPORATION LTD."/>
    <x v="0"/>
    <m/>
    <m/>
    <m/>
    <m/>
    <m/>
    <m/>
    <m/>
    <m/>
    <m/>
    <m/>
    <m/>
    <m/>
    <m/>
    <m/>
    <n v="189.1966232190630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0.65"/>
    <n v="0.16170000000000001"/>
    <s v="SUMITOMO ELECTRIC INDUSTRIES LTD"/>
    <s v="SUMITOMO ELECTRIC HARDMETAL THAILAND LTD"/>
    <x v="0"/>
    <m/>
    <m/>
    <m/>
    <m/>
    <m/>
    <m/>
    <m/>
    <m/>
    <m/>
    <m/>
    <m/>
    <m/>
    <m/>
    <m/>
    <n v="189.1966232190630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30.65"/>
    <n v="0.16170000000000001"/>
    <s v="SUMITOMO ELECTRIC INDUSTRIES LTD"/>
    <s v="SUMITOMO ELECTRIC HARDMETAL THAILAND LTD"/>
    <x v="0"/>
    <m/>
    <m/>
    <m/>
    <m/>
    <m/>
    <m/>
    <m/>
    <m/>
    <m/>
    <m/>
    <m/>
    <m/>
    <m/>
    <m/>
    <n v="189.1966232190630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52"/>
    <n v="1.1424000000000001"/>
    <m/>
    <s v="MAXIM INTEGRATED PRODUCTS (THAILAND) CO.,LTD"/>
    <x v="0"/>
    <m/>
    <m/>
    <m/>
    <m/>
    <m/>
    <m/>
    <m/>
    <m/>
    <m/>
    <m/>
    <m/>
    <m/>
    <m/>
    <m/>
    <n v="472.9915580476576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52"/>
    <n v="1.1424000000000001"/>
    <m/>
    <s v="MAXIM INTEGRATED PRODUCTS (THAILAND) CO LTD"/>
    <x v="0"/>
    <m/>
    <m/>
    <m/>
    <m/>
    <m/>
    <m/>
    <m/>
    <m/>
    <m/>
    <m/>
    <m/>
    <m/>
    <m/>
    <m/>
    <n v="472.9915580476576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52"/>
    <n v="1.1424000000000001"/>
    <m/>
    <s v="MAXIM INTEGRATED PRODUCTS (THAILAND) CO LTD"/>
    <x v="0"/>
    <m/>
    <m/>
    <m/>
    <m/>
    <m/>
    <m/>
    <m/>
    <m/>
    <m/>
    <m/>
    <m/>
    <m/>
    <m/>
    <m/>
    <n v="472.9915580476576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ASE (CHUNG LI) INC."/>
    <x v="0"/>
    <m/>
    <m/>
    <m/>
    <m/>
    <m/>
    <m/>
    <m/>
    <m/>
    <m/>
    <m/>
    <m/>
    <m/>
    <m/>
    <m/>
    <n v="236.4957790238288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MAXIM JAPAN CO LTD"/>
    <x v="0"/>
    <m/>
    <m/>
    <m/>
    <m/>
    <m/>
    <m/>
    <m/>
    <m/>
    <m/>
    <m/>
    <m/>
    <m/>
    <m/>
    <m/>
    <n v="236.4957790238288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236.4957790238288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"/>
    <s v="OUME ELECTRONICS CO., LTD"/>
    <x v="0"/>
    <m/>
    <m/>
    <m/>
    <m/>
    <m/>
    <m/>
    <m/>
    <m/>
    <m/>
    <m/>
    <m/>
    <m/>
    <m/>
    <m/>
    <n v="236.4957790238288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MAXIM JAPAN CO LTD"/>
    <x v="0"/>
    <m/>
    <m/>
    <m/>
    <m/>
    <m/>
    <m/>
    <m/>
    <m/>
    <m/>
    <m/>
    <m/>
    <m/>
    <m/>
    <m/>
    <n v="236.4957790238288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 LTD"/>
    <s v="SAMSUNG ELECTRONICS SUZHOU CO LTD"/>
    <x v="0"/>
    <m/>
    <m/>
    <m/>
    <m/>
    <m/>
    <m/>
    <m/>
    <m/>
    <m/>
    <m/>
    <m/>
    <m/>
    <m/>
    <m/>
    <n v="236.4957790238288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7.6"/>
    <n v="0.1094"/>
    <s v="SUMITOMO ELECTRIC INDUSTRIES LTD"/>
    <s v="SUMITOMO ELECTRIC HARDMETAL THAILAND LTD"/>
    <x v="0"/>
    <m/>
    <m/>
    <m/>
    <m/>
    <m/>
    <m/>
    <m/>
    <m/>
    <m/>
    <m/>
    <m/>
    <m/>
    <m/>
    <m/>
    <n v="1466.2738299477387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54.72"/>
    <n v="6"/>
    <s v="MAXIM INTEGRATED PRODUCTS (THAILAND) CO LTD"/>
    <s v="UTAC THAI LIMITE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087.8805835096125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MAXIM INTEGRATED PRODUCTS (THAILAND) CO LTD"/>
    <s v="UTAC THAI LIMITE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02.75"/>
    <n v="3.2357499999999999"/>
    <m/>
    <s v="MAXIM INTEGRATED PRODUCTS (THAILAND) CO LTD"/>
    <x v="0"/>
    <m/>
    <m/>
    <m/>
    <m/>
    <m/>
    <m/>
    <m/>
    <m/>
    <m/>
    <m/>
    <m/>
    <m/>
    <m/>
    <m/>
    <n v="472.9915580476576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02.75"/>
    <n v="3.2357499999999999"/>
    <m/>
    <s v="MAXIM INTEGRATED PRODUCTS (THAILAND) CO LTD"/>
    <x v="0"/>
    <m/>
    <m/>
    <m/>
    <m/>
    <m/>
    <m/>
    <m/>
    <m/>
    <m/>
    <m/>
    <m/>
    <m/>
    <m/>
    <m/>
    <n v="472.9915580476576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02.75"/>
    <n v="3.2357499999999999"/>
    <m/>
    <s v="MAXIM INTEGRATED PRODUCTS (THAILAND) CO LTD"/>
    <x v="0"/>
    <m/>
    <m/>
    <m/>
    <m/>
    <m/>
    <m/>
    <m/>
    <m/>
    <m/>
    <m/>
    <m/>
    <m/>
    <m/>
    <m/>
    <n v="472.9915580476576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37.92"/>
    <n v="1.1119680000000001"/>
    <m/>
    <s v="MAXIM INTEGRATED PRODUCTS (THAILAND) CO LTD"/>
    <x v="0"/>
    <m/>
    <m/>
    <m/>
    <m/>
    <m/>
    <m/>
    <m/>
    <m/>
    <m/>
    <m/>
    <m/>
    <m/>
    <m/>
    <m/>
    <n v="472.9915580476576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37.92"/>
    <n v="1.1119680000000001"/>
    <m/>
    <s v="MAXIM INTEGRATED PRODUCTS (THAILAND) CO LTD"/>
    <x v="0"/>
    <m/>
    <m/>
    <m/>
    <m/>
    <m/>
    <m/>
    <m/>
    <m/>
    <m/>
    <m/>
    <m/>
    <m/>
    <m/>
    <m/>
    <n v="472.9915580476576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37.92"/>
    <n v="1.1119680000000001"/>
    <m/>
    <s v="MAXIM INTEGRATED PRODUCTS (THAILAND) CO LTD"/>
    <x v="0"/>
    <m/>
    <m/>
    <m/>
    <m/>
    <m/>
    <m/>
    <m/>
    <m/>
    <m/>
    <m/>
    <m/>
    <m/>
    <m/>
    <m/>
    <n v="472.9915580476576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20"/>
    <n v="2"/>
    <s v="MICROCHIP TECHNOLOGY (THAILAND) CO.,LTD."/>
    <s v="MAXIM INTEGRATED PRODUCTS (THAILAND) CO LTD"/>
    <x v="1"/>
    <m/>
    <m/>
    <m/>
    <m/>
    <m/>
    <m/>
    <m/>
    <m/>
    <m/>
    <m/>
    <m/>
    <m/>
    <m/>
    <m/>
    <n v="1702.7696089715673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MAXIM INTEGRATED PRODUCTS (THAILAND) CO LTD"/>
    <s v="UTAC THAI LIMITE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.4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89.1966232190630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83.79493482859459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4.5"/>
    <n v="0.03"/>
    <s v="SUMITOMO ELECTRIC INDUSTRIES LTD"/>
    <s v="SUMITOMO ELECTRIC HARDMETAL THAILAND LTD"/>
    <x v="0"/>
    <m/>
    <m/>
    <m/>
    <m/>
    <m/>
    <m/>
    <m/>
    <m/>
    <m/>
    <m/>
    <m/>
    <m/>
    <m/>
    <m/>
    <n v="189.19662321906304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83.79493482859459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83.79493482859459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6.8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283.79493482859459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83.79493482859459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"/>
    <n v="1"/>
    <s v="UTAC THAI LIMITED."/>
    <s v="MAXIM INTEGRATED PRODUCTS (THAILAND) CO LTD"/>
    <x v="1"/>
    <m/>
    <m/>
    <m/>
    <m/>
    <m/>
    <m/>
    <m/>
    <m/>
    <m/>
    <m/>
    <m/>
    <m/>
    <m/>
    <m/>
    <n v="1087.8805835096125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3"/>
    <n v="0.3"/>
    <m/>
    <s v="PRADA (THAILAND) CO.,LTD."/>
    <x v="0"/>
    <m/>
    <m/>
    <m/>
    <m/>
    <m/>
    <m/>
    <m/>
    <m/>
    <m/>
    <m/>
    <m/>
    <m/>
    <m/>
    <m/>
    <n v="1135.1797393143784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7"/>
    <n v="9.0999999999999998E-2"/>
    <s v="KYEC CHU-NAN"/>
    <s v="MAXIM INTEGRATED PRODUCTS (THAILAND) CO LTD"/>
    <x v="0"/>
    <m/>
    <m/>
    <m/>
    <m/>
    <m/>
    <m/>
    <m/>
    <m/>
    <m/>
    <m/>
    <m/>
    <m/>
    <m/>
    <m/>
    <n v="346.86047590161559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79"/>
    <n v="0.38700000000000001"/>
    <s v="GREATEK ELECTRONICS INC"/>
    <s v="MAXIM INTEGRATED PRODUCTS (THAILAND) CO LTD"/>
    <x v="0"/>
    <m/>
    <m/>
    <m/>
    <m/>
    <m/>
    <m/>
    <m/>
    <m/>
    <m/>
    <m/>
    <m/>
    <m/>
    <m/>
    <m/>
    <n v="346.86047590161559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1"/>
    <n v="0.89100000000000001"/>
    <s v="ADVANCED SEMICONDUCTOR ENGINEERING INC"/>
    <s v="MAXIM INTEGRATED PRODUCTS (THAILAND) CO LTD"/>
    <x v="0"/>
    <m/>
    <m/>
    <m/>
    <m/>
    <m/>
    <m/>
    <m/>
    <m/>
    <m/>
    <m/>
    <m/>
    <m/>
    <m/>
    <m/>
    <n v="346.86047590161559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82"/>
    <n v="0.36199999999999999"/>
    <s v="ADVANCED SEMICONDUCTOR ENGINEERING INC"/>
    <s v="MAXIM INTEGRATED PRODUCTS (THAILAND) CO LTD"/>
    <x v="0"/>
    <m/>
    <m/>
    <m/>
    <m/>
    <m/>
    <m/>
    <m/>
    <m/>
    <m/>
    <m/>
    <m/>
    <m/>
    <m/>
    <m/>
    <n v="346.86047590161559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6"/>
    <n v="1.0169999999999999"/>
    <s v="ADVANCED SEMICONDUCTOR ENGINEERING INC"/>
    <s v="MAXIM INTEGRATED PRODUCTS (THAILAND) CO LTD"/>
    <x v="0"/>
    <m/>
    <m/>
    <m/>
    <m/>
    <m/>
    <m/>
    <m/>
    <m/>
    <m/>
    <m/>
    <m/>
    <m/>
    <m/>
    <m/>
    <n v="346.86047590161559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558"/>
    <n v="1.18"/>
    <s v="ITW MERITEX (M) SDN BHD"/>
    <s v="MAXIM INTEGRATED PRODUCTS (THAILAND) CO LTD"/>
    <x v="0"/>
    <m/>
    <m/>
    <m/>
    <m/>
    <m/>
    <m/>
    <m/>
    <m/>
    <m/>
    <m/>
    <m/>
    <m/>
    <m/>
    <m/>
    <n v="346.86047590161559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74"/>
    <n v="1.387"/>
    <s v="AGILENT TECHNOLOGIES SINGAPORE (INTL) PTE LTD"/>
    <s v="AGILENT TECHNOLOGIES (THAILAND) LTD"/>
    <x v="1"/>
    <m/>
    <m/>
    <m/>
    <m/>
    <m/>
    <m/>
    <m/>
    <m/>
    <m/>
    <m/>
    <m/>
    <m/>
    <m/>
    <m/>
    <n v="1135.1797393143784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20.87"/>
    <n v="16"/>
    <s v="MAXIM INTEGRATED PRODUCTS (THAILAND) CO LTD"/>
    <s v="TRIO-TECH (BANGKOK) CO.,LTD."/>
    <x v="1"/>
    <m/>
    <m/>
    <m/>
    <m/>
    <m/>
    <m/>
    <m/>
    <m/>
    <m/>
    <m/>
    <m/>
    <m/>
    <m/>
    <m/>
    <n v="709.48733707148642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2"/>
    <n v="6"/>
    <s v="TRIO-TECH (BANGKOK) CO.,LTD."/>
    <s v="MAXIM INTEGRATED PRODUCTS (THAILAND) CO LTD"/>
    <x v="1"/>
    <m/>
    <m/>
    <m/>
    <m/>
    <m/>
    <m/>
    <m/>
    <m/>
    <m/>
    <m/>
    <m/>
    <m/>
    <m/>
    <m/>
    <n v="1418.9746741429728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9.1"/>
    <n v="0.86199999999999999"/>
    <s v="AGILENT TECHNOLOGIES SINGAPORE (INTL) PTE LTD"/>
    <s v="AGILENT TECHNOLOGIES (THAILAND) LTD"/>
    <x v="1"/>
    <m/>
    <m/>
    <m/>
    <m/>
    <m/>
    <m/>
    <m/>
    <m/>
    <m/>
    <m/>
    <m/>
    <m/>
    <m/>
    <m/>
    <n v="1135.1797393143784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MAXIM JAPAN CO LTD"/>
    <x v="0"/>
    <m/>
    <m/>
    <m/>
    <m/>
    <m/>
    <m/>
    <m/>
    <m/>
    <m/>
    <m/>
    <m/>
    <m/>
    <m/>
    <m/>
    <n v="354.7436685357432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10"/>
    <n v="8.0000000000000002E-3"/>
    <s v="MAXIM INTEGRATED PRODUCTS (THAILAND) CO.,LTD"/>
    <s v="OUME ELECTRONICS CO., LTD."/>
    <x v="0"/>
    <m/>
    <m/>
    <m/>
    <m/>
    <m/>
    <m/>
    <m/>
    <m/>
    <m/>
    <m/>
    <m/>
    <m/>
    <m/>
    <m/>
    <n v="354.74366853574321"/>
    <m/>
    <m/>
    <m/>
    <s v="B"/>
    <x v="5"/>
    <s v="MAXIM"/>
  </r>
  <r>
    <m/>
    <m/>
    <m/>
    <m/>
    <m/>
    <m/>
    <m/>
    <m/>
    <m/>
    <m/>
    <m/>
    <m/>
    <m/>
    <m/>
    <m/>
    <m/>
    <m/>
    <m/>
    <m/>
    <m/>
    <m/>
    <n v="4.0999999999999996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78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0.7"/>
    <n v="5.0000000000000001E-3"/>
    <s v="AGILENT TECHN,MANUFACTURING GMBH&amp;COKG,"/>
    <s v="AGILENT TECHNOLOGIES (THAILAND) LTD"/>
    <x v="0"/>
    <m/>
    <m/>
    <m/>
    <m/>
    <m/>
    <m/>
    <m/>
    <m/>
    <m/>
    <m/>
    <m/>
    <m/>
    <m/>
    <m/>
    <n v="780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1.4"/>
    <n v="4.0000000000000001E-3"/>
    <m/>
    <s v="AGILENT TECHNOLOGIES (THAILAND) LTD"/>
    <x v="0"/>
    <m/>
    <m/>
    <m/>
    <m/>
    <m/>
    <m/>
    <m/>
    <m/>
    <m/>
    <m/>
    <m/>
    <m/>
    <m/>
    <m/>
    <n v="78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.4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78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34.30000000000001"/>
    <n v="0.13400000000000001"/>
    <m/>
    <s v="AGILENT TECHNOLOGIES (THAILAND) LTD"/>
    <x v="0"/>
    <m/>
    <m/>
    <m/>
    <m/>
    <m/>
    <m/>
    <m/>
    <m/>
    <m/>
    <m/>
    <m/>
    <m/>
    <m/>
    <m/>
    <n v="52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0.9"/>
    <n v="8.9999999999999993E-3"/>
    <m/>
    <s v="AGILENT TECHNOLOGIES (THAILAND) LTD"/>
    <x v="0"/>
    <m/>
    <m/>
    <m/>
    <m/>
    <m/>
    <m/>
    <m/>
    <m/>
    <m/>
    <m/>
    <m/>
    <m/>
    <m/>
    <m/>
    <n v="52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0"/>
    <n v="0.126"/>
    <s v="PRADA (THAILAND) CO.,LTD."/>
    <s v="PRADA RETAIL MALAYSIA SDN BHD"/>
    <x v="0"/>
    <m/>
    <m/>
    <m/>
    <m/>
    <m/>
    <m/>
    <m/>
    <m/>
    <m/>
    <m/>
    <m/>
    <m/>
    <m/>
    <m/>
    <n v="75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3"/>
    <n v="2.5999999999999999E-2"/>
    <s v="PRADA AUSTRALIA PTY LTD"/>
    <s v="PRADA (THAILAND) CO.,LTD.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91.31"/>
    <n v="1.4701000000000001E-2"/>
    <m/>
    <s v="SUMITOMO ELECTRIC HARDMETAL THAILAND LTD"/>
    <x v="0"/>
    <m/>
    <m/>
    <m/>
    <m/>
    <m/>
    <m/>
    <m/>
    <m/>
    <m/>
    <m/>
    <m/>
    <m/>
    <m/>
    <m/>
    <n v="836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91.31"/>
    <n v="1.4701000000000001E-2"/>
    <m/>
    <s v="SUMITOMO ELECTRIC HARDMETAL THAILAND LTD"/>
    <x v="0"/>
    <m/>
    <m/>
    <m/>
    <m/>
    <m/>
    <m/>
    <m/>
    <m/>
    <m/>
    <m/>
    <m/>
    <m/>
    <m/>
    <m/>
    <n v="40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84.2"/>
    <n v="0.12"/>
    <s v="SUMITOMO ELECTRIC INDUSTRIES LTD"/>
    <s v="SUMITOMO ELECTRIC HARDMETAL MANUFACTURING(THAILAND)LTD."/>
    <x v="0"/>
    <m/>
    <m/>
    <m/>
    <m/>
    <m/>
    <m/>
    <m/>
    <m/>
    <m/>
    <m/>
    <m/>
    <m/>
    <m/>
    <m/>
    <n v="312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8"/>
    <n v="1"/>
    <s v="DHL GLOBAL FORWARDING (THAILAND) LIMITED"/>
    <s v="PRADA (THAILAND) CO.,LTD."/>
    <x v="1"/>
    <m/>
    <m/>
    <m/>
    <m/>
    <m/>
    <m/>
    <m/>
    <m/>
    <m/>
    <m/>
    <m/>
    <m/>
    <m/>
    <m/>
    <n v="792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83"/>
    <n v="0.38400000000000001"/>
    <s v="PEGAGLOBE (KUNSHAN) CO LTD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11"/>
    <n v="0.60199999999999998"/>
    <s v="WISTRON INFOCOMM (KUNSHAN) CO., LTD.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0"/>
    <n v="0.69099999999999995"/>
    <s v="HON HAI PRECISION INDUSTRY CO., LTD.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46"/>
    <n v="1.714"/>
    <s v="PEGAGLOBE (KUNSHAN) CO LTD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89"/>
    <n v="0.69099999999999995"/>
    <s v="HON HAI PRECISION INDUSTRY CO., LTD.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5"/>
    <n v="0.375"/>
    <s v="WISTRON INFOCOMM (KUNSHAN) CO., LTD.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9"/>
    <n v="0.60199999999999998"/>
    <s v="WISTRON INFOCOMM (KUNSHAN) CO., LTD.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3"/>
    <n v="0.42399999999999999"/>
    <s v="HON HAI PRECISION INDUSTRY CO., LTD.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0"/>
    <n v="0.69099999999999995"/>
    <s v="HON HAI PRECISION INDUSTRY CO., LTD.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1"/>
    <n v="0.26400000000000001"/>
    <s v="HONGFUJIN PRECISION ELEC CO LTD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3"/>
    <n v="0.62"/>
    <s v="PEGAGLOBE (KUNSHAN) CO LTD"/>
    <s v="APPLE SOUTH ASIA(THAILAND) LTD"/>
    <x v="0"/>
    <m/>
    <m/>
    <m/>
    <m/>
    <m/>
    <m/>
    <m/>
    <m/>
    <m/>
    <m/>
    <m/>
    <m/>
    <m/>
    <m/>
    <n v="16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9"/>
    <n v="1.254"/>
    <s v="COMPAL COMMUNICATIONS (NANJING) CO LTD"/>
    <s v="APPLE SOUTH ASIA(THAILAND) LTD"/>
    <x v="0"/>
    <m/>
    <m/>
    <m/>
    <m/>
    <m/>
    <m/>
    <m/>
    <m/>
    <m/>
    <m/>
    <m/>
    <m/>
    <m/>
    <m/>
    <n v="24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4.67"/>
    <n v="0.90800000000000003"/>
    <s v="COMPAL COMMUNICATIONS (NANJING) CO LTD"/>
    <s v="APPLE SOUTH ASIA(THAILAND) LTD"/>
    <x v="0"/>
    <m/>
    <m/>
    <m/>
    <m/>
    <m/>
    <m/>
    <m/>
    <m/>
    <m/>
    <m/>
    <m/>
    <m/>
    <m/>
    <m/>
    <n v="24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7"/>
    <n v="0.17799999999999999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"/>
    <n v="0.115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6.5"/>
    <n v="0.26400000000000001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10.5"/>
    <n v="3.0409999999999999"/>
    <s v="AGILENT TECHNOLOGIES"/>
    <s v="AGILENT TECHNOLOGIES (THAILAND) LTD"/>
    <x v="0"/>
    <m/>
    <m/>
    <m/>
    <m/>
    <m/>
    <m/>
    <m/>
    <m/>
    <m/>
    <m/>
    <m/>
    <m/>
    <m/>
    <m/>
    <n v="40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79"/>
    <n v="1.254"/>
    <s v="COMPAL COMMUNICATIONS (NANJING) CO LTD"/>
    <s v="APPLE SOUTH ASIA(THAILAND) LTD"/>
    <x v="0"/>
    <m/>
    <m/>
    <m/>
    <m/>
    <m/>
    <m/>
    <m/>
    <m/>
    <m/>
    <m/>
    <m/>
    <m/>
    <m/>
    <m/>
    <n v="187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79"/>
    <n v="1.278"/>
    <s v="COMPAL COMMUNICATIONS (NANJING) CO LTD"/>
    <s v="APPLE SOUTH ASIA(THAILAND) LTD"/>
    <x v="0"/>
    <m/>
    <m/>
    <m/>
    <m/>
    <m/>
    <m/>
    <m/>
    <m/>
    <m/>
    <m/>
    <m/>
    <m/>
    <m/>
    <m/>
    <n v="187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8.5"/>
    <n v="1.0900000000000001"/>
    <s v="HONGFUJIN PRECISION ELEC CO LTD"/>
    <s v="APPLE SOUTH ASIA(THAILAND) LTD"/>
    <x v="0"/>
    <m/>
    <m/>
    <m/>
    <m/>
    <m/>
    <m/>
    <m/>
    <m/>
    <m/>
    <m/>
    <m/>
    <m/>
    <m/>
    <m/>
    <n v="187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2"/>
    <n v="0.56499999999999995"/>
    <s v="TECH LEAD SHANGHAI COMPUTER CO"/>
    <s v="APPLE SOUTH ASIA(THAILAND) LTD"/>
    <x v="0"/>
    <m/>
    <m/>
    <m/>
    <m/>
    <m/>
    <m/>
    <m/>
    <m/>
    <m/>
    <m/>
    <m/>
    <m/>
    <m/>
    <m/>
    <n v="187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84.66"/>
    <n v="1.212"/>
    <s v="TECH LEAD SHANGHAI COMPUTER CO"/>
    <s v="APPLE SOUTH ASIA(THAILAND) LTD"/>
    <x v="0"/>
    <m/>
    <m/>
    <m/>
    <m/>
    <m/>
    <m/>
    <m/>
    <m/>
    <m/>
    <m/>
    <m/>
    <m/>
    <m/>
    <m/>
    <n v="187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5.67"/>
    <n v="5.8000000000000003E-2"/>
    <s v="TECH LEAD SHANGHAI COMPUTER CO"/>
    <s v="APPLE SOUTH ASIA(THAILAND) LTD"/>
    <x v="0"/>
    <m/>
    <m/>
    <m/>
    <m/>
    <m/>
    <m/>
    <m/>
    <m/>
    <m/>
    <m/>
    <m/>
    <m/>
    <m/>
    <m/>
    <n v="187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8.659999999999997"/>
    <n v="0.85199999999999998"/>
    <s v="TECH LEAD SHANGHAI COMPUTER CO"/>
    <s v="APPLE SOUTH ASIA(THAILAND) LTD"/>
    <x v="0"/>
    <m/>
    <m/>
    <m/>
    <m/>
    <m/>
    <m/>
    <m/>
    <m/>
    <m/>
    <m/>
    <m/>
    <m/>
    <m/>
    <m/>
    <n v="187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6"/>
    <n v="0.504"/>
    <s v="TECH LEAD SHANGHAI COMPUTER CO"/>
    <s v="APPLE SOUTH ASIA(THAILAND) LTD"/>
    <x v="0"/>
    <m/>
    <m/>
    <m/>
    <m/>
    <m/>
    <m/>
    <m/>
    <m/>
    <m/>
    <m/>
    <m/>
    <m/>
    <m/>
    <m/>
    <n v="187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503.67"/>
    <n v="0.42399999999999999"/>
    <s v="HON HAI PRECISION INDUSTRY CO., LTD.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10"/>
    <n v="1.284"/>
    <s v="WISTRON INFOCOMM (KUNSHAN) CO., LTD.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1"/>
    <n v="0.42399999999999999"/>
    <s v="HON HAI PRECISION INDUSTRY CO., LTD.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5"/>
    <n v="0.42399999999999999"/>
    <s v="HON HAI PRECISION INDUSTRY CO., LTD.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8.67"/>
    <n v="0.85199999999999998"/>
    <s v="TECH LEAD SHANGHAI COMPUTER CO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"/>
    <n v="0.115"/>
    <s v="TECH LEAD SHANGHAI COMPUTER CO"/>
    <s v="APPLE SOUTH ASIA(THAILAND) LTD"/>
    <x v="0"/>
    <m/>
    <m/>
    <m/>
    <m/>
    <m/>
    <m/>
    <m/>
    <m/>
    <m/>
    <m/>
    <m/>
    <m/>
    <m/>
    <m/>
    <n v="3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4"/>
    <n v="0.42399999999999999"/>
    <s v="HON HAI PRECISION INDUSTRY CO., LTD."/>
    <s v="APPLE SOUTH ASIA(THAILAND) LTD"/>
    <x v="0"/>
    <m/>
    <m/>
    <m/>
    <m/>
    <m/>
    <m/>
    <m/>
    <m/>
    <m/>
    <m/>
    <m/>
    <m/>
    <m/>
    <m/>
    <n v="4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9"/>
    <n v="0.42399999999999999"/>
    <s v="HON HAI PRECISION INDUSTRY CO., LTD."/>
    <s v="APPLE SOUTH ASIA(THAILAND) LTD"/>
    <x v="0"/>
    <m/>
    <m/>
    <m/>
    <m/>
    <m/>
    <m/>
    <m/>
    <m/>
    <m/>
    <m/>
    <m/>
    <m/>
    <m/>
    <m/>
    <n v="4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8.5"/>
    <n v="1.0900000000000001"/>
    <s v="HONGFUJIN PRECISION ELEC CO LTD"/>
    <s v="APPLE SOUTH ASIA(THAILAND) LTD"/>
    <x v="0"/>
    <m/>
    <m/>
    <m/>
    <m/>
    <m/>
    <m/>
    <m/>
    <m/>
    <m/>
    <m/>
    <m/>
    <m/>
    <m/>
    <m/>
    <n v="4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1"/>
    <n v="0.39"/>
    <s v="PEGAGLOBE (KUNSHAN) CO LTD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6"/>
    <n v="0.504"/>
    <s v="TECH LEAD SHANGHAI COMPUTER CO"/>
    <s v="APPLE SOUTH ASIA(THAILAND) LTD"/>
    <x v="0"/>
    <m/>
    <m/>
    <m/>
    <m/>
    <m/>
    <m/>
    <m/>
    <m/>
    <m/>
    <m/>
    <m/>
    <m/>
    <m/>
    <m/>
    <n v="19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9"/>
    <n v="1.254"/>
    <s v="COMPAL COMMUNICATIONS (NANJING) CO LTD"/>
    <s v="APPLE SOUTH ASIA(THAILAND) LTD"/>
    <x v="0"/>
    <m/>
    <m/>
    <m/>
    <m/>
    <m/>
    <m/>
    <m/>
    <m/>
    <m/>
    <m/>
    <m/>
    <m/>
    <m/>
    <m/>
    <n v="19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"/>
    <n v="5.8000000000000003E-2"/>
    <s v="TECH LEAD SHANGHAI COMPUTER CO"/>
    <s v="APPLE SOUTH ASIA(THAILAND) LTD"/>
    <x v="0"/>
    <m/>
    <m/>
    <m/>
    <m/>
    <m/>
    <m/>
    <m/>
    <m/>
    <m/>
    <m/>
    <m/>
    <m/>
    <m/>
    <m/>
    <n v="19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"/>
    <n v="0.02"/>
    <s v="HONGFUJIN PRECISION ELEC CO LTD"/>
    <s v="APPLE SOUTH ASIA(THAILAND) LTD"/>
    <x v="0"/>
    <m/>
    <m/>
    <m/>
    <m/>
    <m/>
    <m/>
    <m/>
    <m/>
    <m/>
    <m/>
    <m/>
    <m/>
    <m/>
    <m/>
    <n v="19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79"/>
    <n v="1.278"/>
    <s v="COMPAL COMMUNICATIONS (NANJING) CO LTD"/>
    <s v="APPLE SOUTH ASIA(THAILAND) LTD"/>
    <x v="0"/>
    <m/>
    <m/>
    <m/>
    <m/>
    <m/>
    <m/>
    <m/>
    <m/>
    <m/>
    <m/>
    <m/>
    <m/>
    <m/>
    <m/>
    <n v="19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4.66"/>
    <n v="0.90800000000000003"/>
    <s v="COMPAL COMMUNICATIONS (NANJING) CO LTD"/>
    <s v="APPLE SOUTH ASIA(THAILAND) LTD"/>
    <x v="0"/>
    <m/>
    <m/>
    <m/>
    <m/>
    <m/>
    <m/>
    <m/>
    <m/>
    <m/>
    <m/>
    <m/>
    <m/>
    <m/>
    <m/>
    <n v="19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10"/>
    <n v="0.82899999999999996"/>
    <s v="WISTRON INFOCOMM (KUNSHAN) CO., LTD."/>
    <s v="APPLE SOUTH ASIA(THAILAND) LTD"/>
    <x v="0"/>
    <m/>
    <m/>
    <m/>
    <m/>
    <m/>
    <m/>
    <m/>
    <m/>
    <m/>
    <m/>
    <m/>
    <m/>
    <m/>
    <m/>
    <n v="19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2.5"/>
    <n v="1.276"/>
    <s v="HONGFUJIN PRECISION ELEC CO LTD"/>
    <s v="APPLE SOUTH ASIA(THAILAND) LTD"/>
    <x v="0"/>
    <m/>
    <m/>
    <m/>
    <m/>
    <m/>
    <m/>
    <m/>
    <m/>
    <m/>
    <m/>
    <m/>
    <m/>
    <m/>
    <m/>
    <n v="198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84.67"/>
    <n v="1.212"/>
    <s v="TECH LEAD SHANGHAI COMPUTER CO"/>
    <s v="APPLE SOUTH ASIA(THAILAND) LTD"/>
    <x v="0"/>
    <m/>
    <m/>
    <m/>
    <m/>
    <m/>
    <m/>
    <m/>
    <m/>
    <m/>
    <m/>
    <m/>
    <m/>
    <m/>
    <m/>
    <n v="10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22"/>
    <n v="2.8109999999999999"/>
    <s v="HON HAI PRECISION INDUSTRY CO., LTD. (C/O FUTAIHUA INDUSTRY SHENZHEN CO LTD)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67"/>
    <n v="1.6719999999999999"/>
    <s v="HON HAI PRECISION INDUSTRY CO., LTD.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77"/>
    <n v="1.0569999999999999"/>
    <s v="WISTRON INFOCOMM (KUNSHAN) CO., LTD.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41"/>
    <n v="2.218"/>
    <s v="HON HAI PRECISION INDUSTRY CO., LTD."/>
    <s v="APPLE SOUTH ASIA(THAILAND) LTD"/>
    <x v="0"/>
    <m/>
    <m/>
    <m/>
    <m/>
    <m/>
    <m/>
    <m/>
    <m/>
    <m/>
    <m/>
    <m/>
    <m/>
    <m/>
    <m/>
    <n v="39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553"/>
    <n v="1.6719999999999999"/>
    <s v="HON HAI PRECISION INDUSTRY CO., LTD."/>
    <s v="APPLE SOUTH ASIA(THAILAND) LTD"/>
    <x v="0"/>
    <m/>
    <m/>
    <m/>
    <m/>
    <m/>
    <m/>
    <m/>
    <m/>
    <m/>
    <m/>
    <m/>
    <m/>
    <m/>
    <m/>
    <n v="132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553"/>
    <n v="1.6719999999999999"/>
    <s v="HON HAI PRECISION INDUSTRY CO., LTD."/>
    <s v="APPLE SOUTH ASIA(THAILAND) LTD"/>
    <x v="0"/>
    <m/>
    <m/>
    <m/>
    <m/>
    <m/>
    <m/>
    <m/>
    <m/>
    <m/>
    <m/>
    <m/>
    <m/>
    <m/>
    <m/>
    <n v="132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484.67"/>
    <n v="1.212"/>
    <s v="TECH LEAD SHANGHAI COMPUTER CO"/>
    <s v="APPLE SOUTH ASIA(THAILAND) LTD"/>
    <x v="0"/>
    <m/>
    <m/>
    <m/>
    <m/>
    <m/>
    <m/>
    <m/>
    <m/>
    <m/>
    <m/>
    <m/>
    <m/>
    <m/>
    <m/>
    <n v="10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54"/>
    <n v="4.9930000000000003"/>
    <s v="HON HAI PRECISION INDUSTRY CO., LTD."/>
    <s v="APPLE SOUTH ASIA(THAILAND) LTD"/>
    <x v="0"/>
    <m/>
    <m/>
    <m/>
    <m/>
    <m/>
    <m/>
    <m/>
    <m/>
    <m/>
    <m/>
    <m/>
    <m/>
    <m/>
    <m/>
    <n v="150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885"/>
    <n v="3.8519999999999999"/>
    <s v="WISTRON INFOCOMM (KUNSHAN) CO., LTD."/>
    <s v="APPLE SOUTH ASIA(THAILAND) LTD"/>
    <x v="0"/>
    <m/>
    <m/>
    <m/>
    <m/>
    <m/>
    <m/>
    <m/>
    <m/>
    <m/>
    <m/>
    <m/>
    <m/>
    <m/>
    <m/>
    <n v="150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103"/>
    <n v="0.67215499999999995"/>
    <m/>
    <s v="APPLE SOUTH ASIA(THAILAND) LTD"/>
    <x v="0"/>
    <m/>
    <m/>
    <m/>
    <m/>
    <m/>
    <m/>
    <m/>
    <m/>
    <m/>
    <m/>
    <m/>
    <m/>
    <m/>
    <m/>
    <n v="150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885"/>
    <n v="3.17"/>
    <s v="WISTRON INFOCOMM (KUNSHAN) CO., LTD."/>
    <s v="APPLE SOUTH ASIA(THAILAND) LTD"/>
    <x v="0"/>
    <m/>
    <m/>
    <m/>
    <m/>
    <m/>
    <m/>
    <m/>
    <m/>
    <m/>
    <m/>
    <m/>
    <m/>
    <m/>
    <m/>
    <n v="150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69"/>
    <n v="0.54600000000000004"/>
    <s v="TECH LEAD SHANGHAI COMPUTER CO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3"/>
    <n v="0.14000000000000001"/>
    <s v="TECH LEAD SHANGHAI COMPUTER CO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9"/>
    <n v="0.433"/>
    <s v="HONGFUJIN PRECISION ELEC CO LTD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7"/>
    <n v="0.17799999999999999"/>
    <s v="TECH LEAD SHANGHAI COMPUTER CO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"/>
    <n v="0.37"/>
    <s v="HONGFUJIN PRECISION ELEC CO LTD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5"/>
    <n v="0.32"/>
    <s v="TECH LEAD SHANGHAI COMPUTER CO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63"/>
    <n v="0.77400000000000002"/>
    <s v="PEGAGLOBE (KUNSHAN) CO LTD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24"/>
    <n v="1.6439999999999999"/>
    <s v="HONGFUJIN PRECISION ELEC CO LTD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0"/>
    <n v="1.304"/>
    <s v="TECH LEAD SHANGHAI COMPUTER CO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776"/>
    <n v="6.242"/>
    <s v="HON HAI PRECISION INDUSTRY CO., LTD."/>
    <s v="APPLE SOUTH ASIA(THAILAND) LTD"/>
    <x v="0"/>
    <m/>
    <m/>
    <m/>
    <m/>
    <m/>
    <m/>
    <m/>
    <m/>
    <m/>
    <m/>
    <m/>
    <m/>
    <m/>
    <m/>
    <n v="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84.67"/>
    <n v="1.212"/>
    <s v="TECH LEAD SHANGHAI COMPUTER CO"/>
    <s v="APPLE SOUTH ASIA(THAILAND) LTD"/>
    <x v="0"/>
    <m/>
    <m/>
    <m/>
    <m/>
    <m/>
    <m/>
    <m/>
    <m/>
    <m/>
    <m/>
    <m/>
    <m/>
    <m/>
    <m/>
    <n v="1056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62"/>
    <n v="2.52"/>
    <n v="0"/>
    <s v="CATERPILLAR (THAILAND) LIMITED"/>
    <x v="0"/>
    <m/>
    <m/>
    <m/>
    <m/>
    <m/>
    <m/>
    <m/>
    <m/>
    <m/>
    <m/>
    <m/>
    <m/>
    <m/>
    <m/>
    <n v="101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462"/>
    <n v="2.52"/>
    <n v="0"/>
    <s v="CATERPILLAR (THAILAND) LIMITED"/>
    <x v="0"/>
    <m/>
    <m/>
    <m/>
    <m/>
    <m/>
    <m/>
    <m/>
    <m/>
    <m/>
    <m/>
    <m/>
    <m/>
    <m/>
    <m/>
    <n v="1012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185.2"/>
    <n v="4.54"/>
    <s v="PRADA (THAILAND) CO.,LTD."/>
    <s v="PRADA FASHION COMMERCE SHANGHAI CO LTD"/>
    <x v="2"/>
    <m/>
    <m/>
    <m/>
    <m/>
    <m/>
    <m/>
    <m/>
    <m/>
    <m/>
    <m/>
    <m/>
    <m/>
    <m/>
    <m/>
    <n v="149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0.8"/>
    <n v="0.16919999999999999"/>
    <n v="0"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0.8"/>
    <n v="0.16919999999999999"/>
    <n v="0"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5"/>
    <n v="0.37"/>
    <s v="HONGFUJIN PRECISION ELEC CO LTD"/>
    <s v="APPLE SOUTH ASIA(THAILAND) LTD"/>
    <x v="0"/>
    <m/>
    <m/>
    <m/>
    <m/>
    <m/>
    <m/>
    <m/>
    <m/>
    <m/>
    <m/>
    <m/>
    <m/>
    <m/>
    <m/>
    <n v="78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826"/>
    <n v="5.5469999999999997"/>
    <s v="COMPAL COMMUNICATIONS (NANJING) CO LTD"/>
    <s v="APPLE SOUTH ASIA(THAILAND) LTD"/>
    <x v="0"/>
    <m/>
    <m/>
    <m/>
    <m/>
    <m/>
    <m/>
    <m/>
    <m/>
    <m/>
    <m/>
    <m/>
    <m/>
    <m/>
    <m/>
    <n v="15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4.2"/>
    <n v="6.1249999999999999E-2"/>
    <m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4.2"/>
    <n v="6.1249999999999999E-2"/>
    <s v="PRADA AUSTRALIA PTY LTD"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0.94"/>
    <n v="0.05"/>
    <s v="CATERPILLAR (THAILAND) LIMITED"/>
    <s v="CATERPILLAR REMAN DRIVETRAIN"/>
    <x v="2"/>
    <m/>
    <m/>
    <m/>
    <m/>
    <m/>
    <m/>
    <m/>
    <m/>
    <m/>
    <m/>
    <m/>
    <m/>
    <m/>
    <m/>
    <n v="202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.5"/>
    <n v="2.5999999999999999E-2"/>
    <s v="PRADA NEW ZEALAND LTD"/>
    <s v="PRADA (THAILAND) CO.,LTD."/>
    <x v="0"/>
    <m/>
    <m/>
    <m/>
    <m/>
    <m/>
    <m/>
    <m/>
    <m/>
    <m/>
    <m/>
    <m/>
    <m/>
    <m/>
    <m/>
    <n v="1056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34.9"/>
    <n v="0.06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5"/>
    <n v="0.03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5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2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2"/>
    <n v="1.2E-2"/>
    <m/>
    <s v="SUMITOMO ELECTRIC HARDMETAL MANUFACTURING(THAILAND)LTD.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7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2000000000000002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.3"/>
    <n v="0.03"/>
    <s v="SUMITOMO ELECTRIC INDUSTRIES LTD"/>
    <s v="SUMITOMO ELECTRIC HARDMETAL THAILAND LTD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3.4"/>
    <n v="0.03"/>
    <s v="SUMITOMO ELECTRIC INDUSTRIES LTD"/>
    <s v="SUMITOMO ELECTRIC HARDMETAL MANUFACTURING(THAILAND)LTD.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0.7"/>
    <n v="0.01"/>
    <m/>
    <s v="SUMITOMO ELECTRIC HARDMETAL MANUFACTURING(THAILAND)LTD."/>
    <x v="0"/>
    <m/>
    <m/>
    <m/>
    <m/>
    <m/>
    <m/>
    <m/>
    <m/>
    <m/>
    <m/>
    <m/>
    <m/>
    <m/>
    <m/>
    <n v="148.57142857142858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2.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.6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52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.8"/>
    <n v="0.03"/>
    <s v="SUMITOMO ELECTRIC INDUSTRIES LTD"/>
    <s v="SUMITOMO ELECTRIC HARDMETAL THAILAND LTD"/>
    <x v="0"/>
    <m/>
    <m/>
    <m/>
    <m/>
    <m/>
    <m/>
    <m/>
    <m/>
    <m/>
    <m/>
    <m/>
    <m/>
    <m/>
    <m/>
    <n v="475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75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906.88"/>
    <n v="7.4999999999999997E-2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906.88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604.5"/>
    <n v="1.34"/>
    <m/>
    <s v="SIMAT LABBEL CO.,LTD."/>
    <x v="0"/>
    <m/>
    <m/>
    <m/>
    <m/>
    <m/>
    <m/>
    <m/>
    <m/>
    <m/>
    <m/>
    <m/>
    <m/>
    <m/>
    <m/>
    <n v="40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8.2"/>
    <n v="3.9399999999999998E-2"/>
    <s v="SUMITOMO ELECTRIC INDUSTRIES LTD"/>
    <s v="SUMITOMO ELECTRIC HARDMETAL THAILAND LTD"/>
    <x v="0"/>
    <m/>
    <m/>
    <m/>
    <m/>
    <m/>
    <m/>
    <m/>
    <m/>
    <m/>
    <m/>
    <m/>
    <m/>
    <m/>
    <m/>
    <n v="346.66666666666669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8.2"/>
    <n v="3.9399999999999998E-2"/>
    <s v="SUMITOMO ELECTRIC INDUSTRIES LTD"/>
    <s v="SUMITOMO ELECTRIC HARDMETAL THAILAND LTD"/>
    <x v="0"/>
    <m/>
    <m/>
    <m/>
    <m/>
    <m/>
    <m/>
    <m/>
    <m/>
    <m/>
    <m/>
    <m/>
    <m/>
    <m/>
    <m/>
    <n v="346.66666666666669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30"/>
    <n v="0.46400000000000002"/>
    <s v="HON HAI PRECISION INDUSTRY CO., LTD. (C/O FUTAIHUA INDUSTRY SHENZHEN CO LTD)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28"/>
    <n v="0.66"/>
    <s v="HON HAI PRECISION INDUSTRY CO., LTD. (C/O FUTAIHUA INDUSTRY SHENZHEN CO LTD)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01"/>
    <n v="0.69699999999999995"/>
    <s v="HON HAI PRECISION INDUSTRY CO., LTD. (C/O FUTAIHUA INDUSTRY SHENZHEN CO LTD)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2"/>
    <n v="0.44"/>
    <s v="HON HAI PRECISION INDUSTRY CO., LTD. (C/O FUTAIHUA INDUSTRY SHENZHEN CO LTD)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410.48"/>
    <n v="3.0409999999999999"/>
    <s v="AGILENT TECHNOLOGIES"/>
    <s v="AGILENT TECHNOLOGIES (THAILAND) LTD"/>
    <x v="0"/>
    <m/>
    <m/>
    <m/>
    <m/>
    <m/>
    <m/>
    <m/>
    <m/>
    <m/>
    <m/>
    <m/>
    <m/>
    <m/>
    <m/>
    <n v="12900"/>
    <m/>
    <m/>
    <m/>
    <s v="E"/>
    <x v="4"/>
    <s v="AGILENT"/>
  </r>
  <r>
    <m/>
    <m/>
    <m/>
    <m/>
    <m/>
    <m/>
    <m/>
    <m/>
    <m/>
    <m/>
    <m/>
    <m/>
    <m/>
    <m/>
    <m/>
    <m/>
    <m/>
    <m/>
    <m/>
    <m/>
    <m/>
    <n v="10"/>
    <n v="8.4000000000000005E-2"/>
    <s v="PRADA (THAILAND) CO.,LTD."/>
    <s v="PRADA SINGAPORE PTE LTD"/>
    <x v="0"/>
    <m/>
    <m/>
    <m/>
    <m/>
    <m/>
    <m/>
    <m/>
    <m/>
    <m/>
    <m/>
    <m/>
    <m/>
    <m/>
    <m/>
    <n v="3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10"/>
    <n v="8.4000000000000005E-2"/>
    <s v="PRADA (THAILAND) CO.,LTD."/>
    <s v="PRADA SINGAPORE PTE LTD"/>
    <x v="0"/>
    <m/>
    <m/>
    <m/>
    <m/>
    <m/>
    <m/>
    <m/>
    <m/>
    <m/>
    <m/>
    <m/>
    <m/>
    <m/>
    <m/>
    <n v="300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21"/>
    <n v="1E-3"/>
    <s v="AGILENT TECHNOLOGIES SINGAPORE (INTL) PTE LTD"/>
    <s v="AGILENT TECHNOLOGIES (THAILAND) LTD"/>
    <x v="1"/>
    <m/>
    <m/>
    <m/>
    <m/>
    <m/>
    <m/>
    <m/>
    <m/>
    <m/>
    <m/>
    <m/>
    <m/>
    <m/>
    <m/>
    <n v="20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1"/>
    <n v="1E-3"/>
    <s v="AGILENT TECHNOLOGIES SINGAPORE (INTL) PTE LTD"/>
    <s v="AGILENT TECHNOLOGIES (THAILAND) LTD"/>
    <x v="1"/>
    <m/>
    <m/>
    <m/>
    <m/>
    <m/>
    <m/>
    <m/>
    <m/>
    <m/>
    <m/>
    <m/>
    <m/>
    <m/>
    <m/>
    <n v="20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32"/>
    <n v="0.38400000000000001"/>
    <s v="PEGAGLOBE (KUNSHAN)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32"/>
    <n v="0.44"/>
    <s v="HON HAI PRECISION INDUSTRY CO., LTD. (C/O FUTAIHUA INDUSTRY SHENZHEN CO LTD)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726"/>
    <n v="2.6589999999999998"/>
    <s v="PEGAGLOBE (KUNSHAN) CO LTD"/>
    <s v="APPLE SOUTH ASIA(THAILAND) LTD"/>
    <x v="0"/>
    <m/>
    <m/>
    <m/>
    <m/>
    <m/>
    <m/>
    <m/>
    <m/>
    <m/>
    <m/>
    <m/>
    <m/>
    <m/>
    <m/>
    <n v="132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879"/>
    <n v="3.2789999999999999"/>
    <s v="PEGAGLOBE (KUNSHAN) CO LTD"/>
    <s v="APPLE SOUTH ASIA(THAILAND) LTD"/>
    <x v="0"/>
    <m/>
    <m/>
    <m/>
    <m/>
    <m/>
    <m/>
    <m/>
    <m/>
    <m/>
    <m/>
    <m/>
    <m/>
    <m/>
    <m/>
    <n v="1584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35"/>
    <n v="1.026"/>
    <s v="DCL INTERNATIONAL INC"/>
    <s v="CATERPILLAR (THAILAND) LIMITED"/>
    <x v="0"/>
    <m/>
    <m/>
    <m/>
    <m/>
    <m/>
    <m/>
    <m/>
    <m/>
    <m/>
    <m/>
    <m/>
    <m/>
    <m/>
    <m/>
    <n v="2024"/>
    <m/>
    <m/>
    <m/>
    <s v="D"/>
    <x v="2"/>
    <s v="CATERPILLAR"/>
  </r>
  <r>
    <m/>
    <m/>
    <m/>
    <m/>
    <m/>
    <m/>
    <m/>
    <m/>
    <m/>
    <m/>
    <m/>
    <m/>
    <m/>
    <m/>
    <m/>
    <m/>
    <m/>
    <m/>
    <m/>
    <m/>
    <m/>
    <n v="29.7"/>
    <n v="7.4999999999999997E-2"/>
    <s v="SUMITOMO ELECTRIC INDUSTRIES LTD"/>
    <s v="SUMITOMO ELECTRIC HARDMETAL MANUFACTURING(THAILAND)LTD."/>
    <x v="0"/>
    <m/>
    <m/>
    <m/>
    <m/>
    <m/>
    <m/>
    <m/>
    <m/>
    <m/>
    <m/>
    <m/>
    <m/>
    <m/>
    <m/>
    <n v="346.66666666666669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5.2"/>
    <n v="0.03"/>
    <s v="SUMITOMO ELECTRIC INDUSTRIES LTD"/>
    <s v="SUMITOMO ELECTRIC HARDMETAL THAILAND LTD"/>
    <x v="0"/>
    <m/>
    <m/>
    <m/>
    <m/>
    <m/>
    <m/>
    <m/>
    <m/>
    <m/>
    <m/>
    <m/>
    <m/>
    <m/>
    <m/>
    <n v="346.66666666666669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4"/>
    <n v="0.03"/>
    <s v="SUMITOMO ELECTRIC INDUSTRIES LTD"/>
    <s v="SUMITOMO ELECTRIC HARDMETAL THAILAND LTD"/>
    <x v="0"/>
    <m/>
    <m/>
    <m/>
    <m/>
    <m/>
    <m/>
    <m/>
    <m/>
    <m/>
    <m/>
    <m/>
    <m/>
    <m/>
    <m/>
    <n v="400"/>
    <m/>
    <m/>
    <m/>
    <s v="D"/>
    <x v="1"/>
    <s v="SUMITOMO"/>
  </r>
  <r>
    <m/>
    <m/>
    <m/>
    <m/>
    <m/>
    <m/>
    <m/>
    <m/>
    <m/>
    <m/>
    <m/>
    <m/>
    <m/>
    <m/>
    <m/>
    <m/>
    <m/>
    <m/>
    <m/>
    <m/>
    <m/>
    <n v="2.9"/>
    <n v="0.03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8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2.4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5.3"/>
    <n v="0.03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100000000000000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B"/>
    <x v="1"/>
    <s v="SUMITOMO"/>
  </r>
  <r>
    <m/>
    <m/>
    <m/>
    <m/>
    <m/>
    <m/>
    <m/>
    <m/>
    <m/>
    <m/>
    <m/>
    <m/>
    <m/>
    <m/>
    <m/>
    <m/>
    <m/>
    <m/>
    <m/>
    <m/>
    <m/>
    <n v="1.2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260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1.9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26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1.2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260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3.8"/>
    <n v="3.0000000000000001E-3"/>
    <s v="AGILENT TECHNOLOGIES SINGAPORE (INTL) PTE LTD"/>
    <s v="AGILENT TECHNOLOGIES (THAILAND) LTD"/>
    <x v="0"/>
    <m/>
    <m/>
    <m/>
    <m/>
    <m/>
    <m/>
    <m/>
    <m/>
    <m/>
    <m/>
    <m/>
    <m/>
    <m/>
    <m/>
    <n v="260"/>
    <m/>
    <m/>
    <m/>
    <s v="B"/>
    <x v="4"/>
    <s v="AGILENT"/>
  </r>
  <r>
    <m/>
    <m/>
    <m/>
    <m/>
    <m/>
    <m/>
    <m/>
    <m/>
    <m/>
    <m/>
    <m/>
    <m/>
    <m/>
    <m/>
    <m/>
    <m/>
    <m/>
    <m/>
    <m/>
    <m/>
    <m/>
    <n v="1.4"/>
    <n v="1E-3"/>
    <s v="AGILENT TECHNOLOGIES SINGAPORE (INTL) PTE LTD"/>
    <s v="AGILENT TECHNOLOGIES (THAILAND) LTD"/>
    <x v="0"/>
    <m/>
    <m/>
    <m/>
    <m/>
    <m/>
    <m/>
    <m/>
    <m/>
    <m/>
    <m/>
    <m/>
    <m/>
    <m/>
    <m/>
    <n v="260"/>
    <m/>
    <m/>
    <m/>
    <s v="A"/>
    <x v="4"/>
    <s v="AGILENT"/>
  </r>
  <r>
    <m/>
    <m/>
    <m/>
    <m/>
    <m/>
    <m/>
    <m/>
    <m/>
    <m/>
    <m/>
    <m/>
    <m/>
    <m/>
    <m/>
    <m/>
    <m/>
    <m/>
    <m/>
    <m/>
    <m/>
    <m/>
    <n v="2"/>
    <n v="0.03"/>
    <s v="SUMITOMO ELECTRIC INDUSTRIES LTD"/>
    <s v="SUMITOMO ELECTRIC HARDMETAL THAILAND LTD"/>
    <x v="0"/>
    <m/>
    <m/>
    <m/>
    <m/>
    <m/>
    <m/>
    <m/>
    <m/>
    <m/>
    <m/>
    <m/>
    <m/>
    <m/>
    <m/>
    <n v="26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8"/>
    <n v="0.31"/>
    <s v="PRADA (THAILAND) CO.,LTD."/>
    <s v="DHL GLOBAL FORWARDING (THAILAND) LIMITED"/>
    <x v="1"/>
    <m/>
    <m/>
    <m/>
    <m/>
    <m/>
    <m/>
    <m/>
    <m/>
    <m/>
    <m/>
    <m/>
    <m/>
    <m/>
    <m/>
    <n v="75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97.66"/>
    <n v="1.212"/>
    <s v="TECH LEAD SHANGHAI COMPUTER CO"/>
    <s v="APPLE SOUTH ASIA(THAILAND) LTD"/>
    <x v="0"/>
    <m/>
    <m/>
    <m/>
    <m/>
    <m/>
    <m/>
    <m/>
    <m/>
    <m/>
    <m/>
    <m/>
    <m/>
    <m/>
    <m/>
    <n v="12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0"/>
    <n v="0.38400000000000001"/>
    <s v="PEGAGLOBE (KUNSHAN)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90"/>
    <n v="0.90800000000000003"/>
    <s v="COMPAL COMMUNICATIONS (NANJING)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60.5"/>
    <n v="1.119"/>
    <s v="COMPAL SMART DEVICE (CHONGQING) CO LTD"/>
    <s v="APPLE SOUTH ASIA(THAILAND) LTD"/>
    <x v="0"/>
    <m/>
    <m/>
    <m/>
    <m/>
    <m/>
    <m/>
    <m/>
    <m/>
    <m/>
    <m/>
    <m/>
    <m/>
    <m/>
    <m/>
    <n v="4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7.67"/>
    <n v="1.212"/>
    <s v="TECH LEAD SHANGHAI COMPUTER CO"/>
    <s v="APPLE SOUTH ASIA(THAILAND) LTD"/>
    <x v="0"/>
    <m/>
    <m/>
    <m/>
    <m/>
    <m/>
    <m/>
    <m/>
    <m/>
    <m/>
    <m/>
    <m/>
    <m/>
    <m/>
    <m/>
    <n v="4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8.34"/>
    <n v="0.441"/>
    <s v="TECH LEAD SHANGHAI COMPUTER CO"/>
    <s v="APPLE SOUTH ASIA(THAILAND) LTD"/>
    <x v="0"/>
    <m/>
    <m/>
    <m/>
    <m/>
    <m/>
    <m/>
    <m/>
    <m/>
    <m/>
    <m/>
    <m/>
    <m/>
    <m/>
    <m/>
    <n v="4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23"/>
    <n v="0.90800000000000003"/>
    <s v="COMPAL COMMUNICATIONS (NANJING)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23"/>
    <n v="0.90800000000000003"/>
    <s v="COMPAL COMMUNICATIONS (NANJING)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7.67"/>
    <n v="0.32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1"/>
    <n v="0.26400000000000001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15"/>
    <n v="0.37"/>
    <s v="HONGFUJIN PRECISION ELEC CO LTD"/>
    <s v="APPLE SOUTH ASIA(THAILAND) LTD"/>
    <x v="0"/>
    <m/>
    <m/>
    <m/>
    <m/>
    <m/>
    <m/>
    <m/>
    <m/>
    <m/>
    <m/>
    <m/>
    <m/>
    <m/>
    <m/>
    <n v="24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31"/>
    <n v="0.19800000000000001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8.33"/>
    <n v="0.441"/>
    <s v="TECH LEAD SHANGHAI COMPUTER CO"/>
    <s v="APPLE SOUTH ASIA(THAILAND) LTD"/>
    <x v="0"/>
    <m/>
    <m/>
    <m/>
    <m/>
    <m/>
    <m/>
    <m/>
    <m/>
    <m/>
    <m/>
    <m/>
    <m/>
    <m/>
    <m/>
    <n v="24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8"/>
    <n v="0.24"/>
    <s v="COMPAL SMART DEVICE (CHONGQING)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27"/>
    <n v="0.26400000000000001"/>
    <s v="HONGFUJIN PRECISION ELEC CO LTD"/>
    <s v="APPLE SOUTH ASIA(THAILAND) LTD"/>
    <x v="0"/>
    <m/>
    <m/>
    <m/>
    <m/>
    <m/>
    <m/>
    <m/>
    <m/>
    <m/>
    <m/>
    <m/>
    <m/>
    <m/>
    <m/>
    <n v="600"/>
    <m/>
    <m/>
    <m/>
    <s v="A"/>
    <x v="7"/>
    <s v="APPLE"/>
  </r>
  <r>
    <m/>
    <m/>
    <m/>
    <m/>
    <m/>
    <m/>
    <m/>
    <m/>
    <m/>
    <m/>
    <m/>
    <m/>
    <m/>
    <m/>
    <m/>
    <m/>
    <m/>
    <m/>
    <m/>
    <m/>
    <m/>
    <n v="91"/>
    <n v="0.78200000000000003"/>
    <s v="COMPAL SMART DEVICE (CHONGQING) CO LTD"/>
    <s v="APPLE SOUTH ASIA(THAILAND) LTD"/>
    <x v="0"/>
    <m/>
    <m/>
    <m/>
    <m/>
    <m/>
    <m/>
    <m/>
    <m/>
    <m/>
    <m/>
    <m/>
    <m/>
    <m/>
    <m/>
    <n v="1500"/>
    <m/>
    <m/>
    <m/>
    <s v="B"/>
    <x v="7"/>
    <s v="APPLE"/>
  </r>
  <r>
    <m/>
    <m/>
    <m/>
    <m/>
    <m/>
    <m/>
    <m/>
    <m/>
    <m/>
    <m/>
    <m/>
    <m/>
    <m/>
    <m/>
    <m/>
    <m/>
    <m/>
    <m/>
    <m/>
    <m/>
    <m/>
    <n v="29"/>
    <n v="4.4999999999999998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1"/>
    <n v="1.4999999999999999E-2"/>
    <s v="SUMITOMO ELECTRIC INDUSTRIES LTD"/>
    <s v="SUMITOMO ELECTRIC HARDMETAL THAILAND LTD"/>
    <x v="0"/>
    <m/>
    <m/>
    <m/>
    <m/>
    <m/>
    <m/>
    <m/>
    <m/>
    <m/>
    <m/>
    <m/>
    <m/>
    <m/>
    <m/>
    <n v="390"/>
    <m/>
    <m/>
    <m/>
    <s v="A"/>
    <x v="1"/>
    <s v="SUMITOMO"/>
  </r>
  <r>
    <m/>
    <m/>
    <m/>
    <m/>
    <m/>
    <m/>
    <m/>
    <m/>
    <m/>
    <m/>
    <m/>
    <m/>
    <m/>
    <m/>
    <m/>
    <m/>
    <m/>
    <m/>
    <m/>
    <m/>
    <m/>
    <n v="6.9"/>
    <n v="8.1000000000000003E-2"/>
    <s v="PRADA RETAIL MALAYSIA SDN BHD"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6.9"/>
    <n v="0.14399999999999999"/>
    <s v="PRADA RETAIL MALAYSIA SDN BHD"/>
    <s v="PRADA (THAILAND) CO.,LTD."/>
    <x v="0"/>
    <m/>
    <m/>
    <m/>
    <m/>
    <m/>
    <m/>
    <m/>
    <m/>
    <m/>
    <m/>
    <m/>
    <m/>
    <m/>
    <m/>
    <n v="528"/>
    <m/>
    <m/>
    <m/>
    <s v="A"/>
    <x v="3"/>
    <s v="PRADA"/>
  </r>
  <r>
    <m/>
    <m/>
    <m/>
    <m/>
    <m/>
    <m/>
    <m/>
    <m/>
    <m/>
    <m/>
    <m/>
    <m/>
    <m/>
    <m/>
    <m/>
    <m/>
    <m/>
    <m/>
    <m/>
    <m/>
    <m/>
    <n v="9.1999999999999993"/>
    <n v="6.8000000000000005E-2"/>
    <s v="PRADA RETAIL MALAYSIA SDN BHD"/>
    <s v="PRADA (THAILAND) CO.,LTD."/>
    <x v="0"/>
    <m/>
    <m/>
    <m/>
    <m/>
    <m/>
    <m/>
    <m/>
    <m/>
    <m/>
    <m/>
    <m/>
    <m/>
    <m/>
    <m/>
    <n v="1320"/>
    <m/>
    <m/>
    <m/>
    <s v="B"/>
    <x v="3"/>
    <s v="PRADA"/>
  </r>
  <r>
    <m/>
    <m/>
    <m/>
    <m/>
    <m/>
    <m/>
    <m/>
    <m/>
    <m/>
    <m/>
    <m/>
    <m/>
    <m/>
    <m/>
    <m/>
    <m/>
    <m/>
    <m/>
    <m/>
    <m/>
    <m/>
    <n v="6.9"/>
    <n v="2.7E-2"/>
    <s v="PRADA RETAIL MALAYSIA SDN BHD"/>
    <s v="PRADA (THAILAND) CO.,LTD."/>
    <x v="0"/>
    <m/>
    <m/>
    <m/>
    <m/>
    <m/>
    <m/>
    <m/>
    <m/>
    <m/>
    <m/>
    <m/>
    <m/>
    <m/>
    <m/>
    <n v="1056"/>
    <m/>
    <m/>
    <m/>
    <s v="A"/>
    <x v="3"/>
    <s v="PRAD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M8" firstHeaderRow="1" firstDataRow="2" firstDataCol="1"/>
  <pivotFields count="47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numFmtId="43" showAll="0"/>
    <pivotField showAll="0"/>
    <pivotField showAll="0"/>
    <pivotField numFmtId="43" showAll="0"/>
    <pivotField showAll="0"/>
    <pivotField showAll="0"/>
    <pivotField showAll="0"/>
    <pivotField showAll="0"/>
    <pivotField showAll="0"/>
    <pivotField showAll="0"/>
    <pivotField showAll="0"/>
    <pivotField numFmtId="43" showAll="0"/>
    <pivotField numFmtId="43" showAll="0"/>
    <pivotField showAll="0"/>
    <pivotField showAll="0"/>
    <pivotField showAll="0"/>
    <pivotField showAll="0"/>
    <pivotField axis="axisCol" showAll="0" defaultSubtotal="0">
      <items count="11">
        <item x="4"/>
        <item x="6"/>
        <item x="7"/>
        <item x="0"/>
        <item x="2"/>
        <item x="9"/>
        <item x="5"/>
        <item x="3"/>
        <item x="10"/>
        <item x="1"/>
        <item x="8"/>
      </items>
    </pivotField>
    <pivotField showAll="0" defaultSubtotal="0"/>
  </pivotFields>
  <rowFields count="1">
    <field x="25"/>
  </rowFields>
  <rowItems count="4">
    <i>
      <x/>
    </i>
    <i>
      <x v="1"/>
    </i>
    <i>
      <x v="2"/>
    </i>
    <i t="grand">
      <x/>
    </i>
  </rowItems>
  <colFields count="1">
    <field x="45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Count of Weight" fld="2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3"/>
  <sheetViews>
    <sheetView zoomScaleNormal="100" zoomScaleSheetLayoutView="100" workbookViewId="0">
      <selection activeCell="J22" sqref="J22"/>
    </sheetView>
  </sheetViews>
  <sheetFormatPr defaultRowHeight="15" x14ac:dyDescent="0.25"/>
  <cols>
    <col min="1" max="1" width="10.85546875" bestFit="1" customWidth="1"/>
    <col min="2" max="2" width="22" bestFit="1" customWidth="1"/>
    <col min="3" max="3" width="18.7109375" bestFit="1" customWidth="1"/>
    <col min="4" max="4" width="18.140625" customWidth="1"/>
    <col min="5" max="5" width="17.42578125" bestFit="1" customWidth="1"/>
    <col min="6" max="6" width="29.42578125" customWidth="1"/>
    <col min="7" max="7" width="15.28515625" bestFit="1" customWidth="1"/>
    <col min="8" max="8" width="15.28515625" customWidth="1"/>
  </cols>
  <sheetData>
    <row r="1" spans="1:8" x14ac:dyDescent="0.25">
      <c r="A1" s="139" t="s">
        <v>127</v>
      </c>
      <c r="B1" s="140"/>
      <c r="C1" s="140"/>
      <c r="D1" s="140"/>
      <c r="E1" s="140"/>
      <c r="F1" s="141"/>
    </row>
    <row r="2" spans="1:8" x14ac:dyDescent="0.25">
      <c r="A2" s="136" t="s">
        <v>123</v>
      </c>
      <c r="B2" s="136" t="s">
        <v>126</v>
      </c>
      <c r="C2" s="101" t="s">
        <v>40</v>
      </c>
      <c r="D2" s="137" t="s">
        <v>36</v>
      </c>
      <c r="E2" s="137"/>
      <c r="F2" s="137"/>
    </row>
    <row r="3" spans="1:8" x14ac:dyDescent="0.25">
      <c r="A3" s="136"/>
      <c r="B3" s="136"/>
      <c r="C3" s="32" t="s">
        <v>35</v>
      </c>
      <c r="D3" s="101" t="s">
        <v>42</v>
      </c>
      <c r="E3" s="101" t="s">
        <v>35</v>
      </c>
      <c r="F3" s="32" t="s">
        <v>122</v>
      </c>
    </row>
    <row r="4" spans="1:8" x14ac:dyDescent="0.25">
      <c r="A4" s="33" t="s">
        <v>180</v>
      </c>
      <c r="B4" s="33" t="s">
        <v>150</v>
      </c>
      <c r="C4" s="34">
        <v>105953</v>
      </c>
      <c r="D4" s="34">
        <v>202500</v>
      </c>
      <c r="E4" s="34">
        <v>257200</v>
      </c>
      <c r="F4" s="34">
        <f>SUM(C4:E4)</f>
        <v>565653</v>
      </c>
      <c r="G4" s="41"/>
      <c r="H4" s="41"/>
    </row>
    <row r="5" spans="1:8" x14ac:dyDescent="0.25">
      <c r="A5" s="33" t="s">
        <v>181</v>
      </c>
      <c r="B5" s="33" t="s">
        <v>153</v>
      </c>
      <c r="C5" s="34">
        <v>110709</v>
      </c>
      <c r="D5" s="34">
        <v>171950</v>
      </c>
      <c r="E5" s="34">
        <v>278600</v>
      </c>
      <c r="F5" s="34">
        <f t="shared" ref="F5:F6" si="0">SUM(C5:E5)</f>
        <v>561259</v>
      </c>
      <c r="G5" s="41"/>
      <c r="H5" s="41"/>
    </row>
    <row r="6" spans="1:8" x14ac:dyDescent="0.25">
      <c r="A6" s="33" t="s">
        <v>182</v>
      </c>
      <c r="B6" s="33" t="s">
        <v>183</v>
      </c>
      <c r="C6" s="34">
        <v>100200</v>
      </c>
      <c r="D6" s="34">
        <v>173950</v>
      </c>
      <c r="E6" s="34">
        <v>242932.99</v>
      </c>
      <c r="F6" s="34">
        <f t="shared" si="0"/>
        <v>517082.99</v>
      </c>
      <c r="G6" s="41"/>
      <c r="H6" s="41"/>
    </row>
    <row r="7" spans="1:8" x14ac:dyDescent="0.25">
      <c r="A7" s="132" t="s">
        <v>122</v>
      </c>
      <c r="B7" s="133"/>
      <c r="C7" s="40">
        <f t="shared" ref="C7:E7" si="1">SUM(C4:C6)</f>
        <v>316862</v>
      </c>
      <c r="D7" s="40">
        <f t="shared" si="1"/>
        <v>548400</v>
      </c>
      <c r="E7" s="40">
        <f t="shared" si="1"/>
        <v>778732.99</v>
      </c>
      <c r="F7" s="40">
        <f>SUM(F4:F6)</f>
        <v>1643994.99</v>
      </c>
    </row>
    <row r="8" spans="1:8" x14ac:dyDescent="0.25">
      <c r="A8" s="35"/>
      <c r="B8" s="36"/>
      <c r="C8" s="37"/>
      <c r="D8" s="37"/>
      <c r="E8" s="37"/>
      <c r="F8" s="37"/>
    </row>
    <row r="9" spans="1:8" x14ac:dyDescent="0.25">
      <c r="A9" s="134" t="s">
        <v>121</v>
      </c>
      <c r="B9" s="135"/>
      <c r="C9" s="135"/>
      <c r="D9" s="135"/>
      <c r="E9" s="135"/>
      <c r="F9" s="135"/>
      <c r="G9" s="135"/>
      <c r="H9" s="135"/>
    </row>
    <row r="10" spans="1:8" ht="15.75" thickBot="1" x14ac:dyDescent="0.3">
      <c r="A10" s="136" t="s">
        <v>123</v>
      </c>
      <c r="B10" s="136" t="s">
        <v>121</v>
      </c>
      <c r="C10" s="101" t="s">
        <v>40</v>
      </c>
      <c r="D10" s="137" t="s">
        <v>36</v>
      </c>
      <c r="E10" s="137"/>
      <c r="F10" s="138"/>
    </row>
    <row r="11" spans="1:8" x14ac:dyDescent="0.25">
      <c r="A11" s="136"/>
      <c r="B11" s="136"/>
      <c r="C11" s="32" t="s">
        <v>35</v>
      </c>
      <c r="D11" s="101" t="s">
        <v>42</v>
      </c>
      <c r="E11" s="100" t="s">
        <v>35</v>
      </c>
      <c r="F11" s="52" t="s">
        <v>134</v>
      </c>
      <c r="G11" s="53" t="s">
        <v>135</v>
      </c>
      <c r="H11" s="54" t="s">
        <v>136</v>
      </c>
    </row>
    <row r="12" spans="1:8" x14ac:dyDescent="0.25">
      <c r="A12" s="33" t="s">
        <v>180</v>
      </c>
      <c r="B12" s="33" t="s">
        <v>184</v>
      </c>
      <c r="C12" s="34">
        <v>-16958.96</v>
      </c>
      <c r="D12" s="34">
        <v>-37814.800000000003</v>
      </c>
      <c r="E12" s="44">
        <v>-24023.52</v>
      </c>
      <c r="F12" s="49">
        <f>SUM(C12:E12)</f>
        <v>-78797.279999999999</v>
      </c>
      <c r="G12" s="50">
        <f>SUM('[1]Monthly Truck 21-31 Oct 2020'!AK895:AL895)</f>
        <v>-79653.220100233739</v>
      </c>
      <c r="H12" s="51">
        <f>F12-G12</f>
        <v>855.94010023373994</v>
      </c>
    </row>
    <row r="13" spans="1:8" x14ac:dyDescent="0.25">
      <c r="A13" s="33" t="s">
        <v>181</v>
      </c>
      <c r="B13" s="33" t="s">
        <v>185</v>
      </c>
      <c r="C13" s="34">
        <v>-18683.599999999999</v>
      </c>
      <c r="D13" s="34">
        <v>-32921.120000000003</v>
      </c>
      <c r="E13" s="44">
        <v>-26470.36</v>
      </c>
      <c r="F13" s="49">
        <f t="shared" ref="F13:F14" si="2">SUM(C13:E13)</f>
        <v>-78075.08</v>
      </c>
      <c r="G13" s="50">
        <f>SUM('[1]Monthly Truck 1-10 Nov 2020'!AK1008:AL1008)</f>
        <v>-79194.953827170131</v>
      </c>
      <c r="H13" s="51">
        <f t="shared" ref="H13:H14" si="3">F13-G13</f>
        <v>1119.8738271701295</v>
      </c>
    </row>
    <row r="14" spans="1:8" x14ac:dyDescent="0.25">
      <c r="A14" s="33" t="s">
        <v>182</v>
      </c>
      <c r="B14" s="33" t="s">
        <v>186</v>
      </c>
      <c r="C14" s="34">
        <f>83815.92-C6</f>
        <v>-16384.080000000002</v>
      </c>
      <c r="D14" s="34">
        <v>-33810.879999999997</v>
      </c>
      <c r="E14" s="44">
        <v>-24690.83</v>
      </c>
      <c r="F14" s="49">
        <f t="shared" si="2"/>
        <v>-74885.790000000008</v>
      </c>
      <c r="G14" s="50">
        <f>SUM('[1]Monthly Truck 11-20 Nov'!AK825:AL825)</f>
        <v>-72909.976072595193</v>
      </c>
      <c r="H14" s="51">
        <f t="shared" si="3"/>
        <v>-1975.8139274048153</v>
      </c>
    </row>
    <row r="15" spans="1:8" ht="15.75" thickBot="1" x14ac:dyDescent="0.3">
      <c r="A15" s="132" t="s">
        <v>122</v>
      </c>
      <c r="B15" s="133"/>
      <c r="C15" s="40">
        <f>SUM(C12:C14)</f>
        <v>-52026.64</v>
      </c>
      <c r="D15" s="40">
        <f t="shared" ref="D15:E15" si="4">SUM(D12:D14)</f>
        <v>-104546.80000000002</v>
      </c>
      <c r="E15" s="45">
        <f t="shared" si="4"/>
        <v>-75184.710000000006</v>
      </c>
      <c r="F15" s="47">
        <f>SUM(F12:F14)</f>
        <v>-231758.15</v>
      </c>
      <c r="G15" s="48">
        <f>SUM(G12:G14)</f>
        <v>-231758.14999999906</v>
      </c>
      <c r="H15" s="46">
        <f>SUM(H12:H14)</f>
        <v>-9.4587448984384537E-10</v>
      </c>
    </row>
    <row r="16" spans="1:8" x14ac:dyDescent="0.25">
      <c r="A16" s="35"/>
      <c r="B16" s="36"/>
      <c r="C16" s="37"/>
      <c r="D16" s="37"/>
      <c r="E16" s="37"/>
      <c r="F16" s="37"/>
    </row>
    <row r="17" spans="1:8" x14ac:dyDescent="0.25">
      <c r="A17" s="145" t="s">
        <v>128</v>
      </c>
      <c r="B17" s="145"/>
      <c r="C17" s="145"/>
      <c r="D17" s="145"/>
      <c r="E17" s="145"/>
      <c r="F17" s="145"/>
    </row>
    <row r="18" spans="1:8" x14ac:dyDescent="0.25">
      <c r="A18" s="136" t="s">
        <v>123</v>
      </c>
      <c r="B18" s="136" t="s">
        <v>121</v>
      </c>
      <c r="C18" s="101" t="s">
        <v>40</v>
      </c>
      <c r="D18" s="137" t="s">
        <v>36</v>
      </c>
      <c r="E18" s="137"/>
      <c r="F18" s="137"/>
    </row>
    <row r="19" spans="1:8" x14ac:dyDescent="0.25">
      <c r="A19" s="136"/>
      <c r="B19" s="136"/>
      <c r="C19" s="32" t="s">
        <v>35</v>
      </c>
      <c r="D19" s="101" t="s">
        <v>42</v>
      </c>
      <c r="E19" s="101" t="s">
        <v>35</v>
      </c>
      <c r="F19" s="32" t="s">
        <v>122</v>
      </c>
    </row>
    <row r="20" spans="1:8" x14ac:dyDescent="0.25">
      <c r="A20" s="33" t="s">
        <v>180</v>
      </c>
      <c r="B20" s="33" t="str">
        <f>B12</f>
        <v>Adjusted charged 21-31 Oct 20</v>
      </c>
      <c r="C20" s="34">
        <f>C4+C12</f>
        <v>88994.040000000008</v>
      </c>
      <c r="D20" s="34">
        <f t="shared" ref="D20:E20" si="5">D4+D12</f>
        <v>164685.20000000001</v>
      </c>
      <c r="E20" s="34">
        <f t="shared" si="5"/>
        <v>233176.48</v>
      </c>
      <c r="F20" s="34">
        <f>SUM(C20:E20)</f>
        <v>486855.72000000003</v>
      </c>
    </row>
    <row r="21" spans="1:8" x14ac:dyDescent="0.25">
      <c r="A21" s="33" t="s">
        <v>181</v>
      </c>
      <c r="B21" s="33" t="str">
        <f>B13</f>
        <v>Adjusted charged 01-10 Nov 20</v>
      </c>
      <c r="C21" s="34">
        <f t="shared" ref="C21:E22" si="6">C5+C13</f>
        <v>92025.4</v>
      </c>
      <c r="D21" s="34">
        <f t="shared" si="6"/>
        <v>139028.88</v>
      </c>
      <c r="E21" s="34">
        <f t="shared" si="6"/>
        <v>252129.64</v>
      </c>
      <c r="F21" s="34">
        <f t="shared" ref="F21:F22" si="7">SUM(C21:E21)</f>
        <v>483183.92000000004</v>
      </c>
    </row>
    <row r="22" spans="1:8" x14ac:dyDescent="0.25">
      <c r="A22" s="33" t="s">
        <v>182</v>
      </c>
      <c r="B22" s="33" t="str">
        <f>B14</f>
        <v>Adjusted charged 11-20 Nov 20</v>
      </c>
      <c r="C22" s="34">
        <f t="shared" si="6"/>
        <v>83815.92</v>
      </c>
      <c r="D22" s="34">
        <f t="shared" si="6"/>
        <v>140139.12</v>
      </c>
      <c r="E22" s="34">
        <f t="shared" si="6"/>
        <v>218242.15999999997</v>
      </c>
      <c r="F22" s="34">
        <f t="shared" si="7"/>
        <v>442197.19999999995</v>
      </c>
    </row>
    <row r="23" spans="1:8" x14ac:dyDescent="0.25">
      <c r="A23" s="132" t="s">
        <v>122</v>
      </c>
      <c r="B23" s="133"/>
      <c r="C23" s="40">
        <f t="shared" ref="C23:E23" si="8">SUM(C20:C22)</f>
        <v>264835.36</v>
      </c>
      <c r="D23" s="40">
        <f t="shared" si="8"/>
        <v>443853.2</v>
      </c>
      <c r="E23" s="40">
        <f t="shared" si="8"/>
        <v>703548.28</v>
      </c>
      <c r="F23" s="40">
        <f>SUM(F20:F22)</f>
        <v>1412236.84</v>
      </c>
    </row>
    <row r="24" spans="1:8" x14ac:dyDescent="0.25">
      <c r="A24" s="35"/>
      <c r="B24" s="36"/>
      <c r="C24" s="37"/>
      <c r="D24" s="37"/>
      <c r="E24" s="37"/>
      <c r="F24" s="37"/>
    </row>
    <row r="25" spans="1:8" x14ac:dyDescent="0.25">
      <c r="A25" s="145" t="s">
        <v>124</v>
      </c>
      <c r="B25" s="145"/>
      <c r="C25" s="145"/>
      <c r="D25" s="145"/>
      <c r="E25" s="145"/>
      <c r="F25" s="145"/>
      <c r="G25" s="145"/>
      <c r="H25" s="145"/>
    </row>
    <row r="26" spans="1:8" x14ac:dyDescent="0.25">
      <c r="A26" s="32" t="s">
        <v>123</v>
      </c>
      <c r="B26" s="32" t="s">
        <v>126</v>
      </c>
      <c r="C26" s="32" t="s">
        <v>40</v>
      </c>
      <c r="D26" s="101" t="s">
        <v>124</v>
      </c>
      <c r="E26" s="101" t="s">
        <v>125</v>
      </c>
      <c r="F26" s="32" t="s">
        <v>36</v>
      </c>
      <c r="G26" s="101" t="s">
        <v>124</v>
      </c>
      <c r="H26" s="101" t="s">
        <v>125</v>
      </c>
    </row>
    <row r="27" spans="1:8" x14ac:dyDescent="0.25">
      <c r="A27" s="33" t="s">
        <v>180</v>
      </c>
      <c r="B27" s="33" t="str">
        <f>B4</f>
        <v>INEZHTH-008057</v>
      </c>
      <c r="C27" s="34">
        <f>C4</f>
        <v>105953</v>
      </c>
      <c r="D27" s="34"/>
      <c r="E27" s="34"/>
      <c r="F27" s="34">
        <f>D4+E4</f>
        <v>459700</v>
      </c>
      <c r="G27" s="34"/>
      <c r="H27" s="34"/>
    </row>
    <row r="28" spans="1:8" x14ac:dyDescent="0.25">
      <c r="A28" s="33" t="s">
        <v>181</v>
      </c>
      <c r="B28" s="33" t="str">
        <f>B5</f>
        <v>INEZHTH-008195</v>
      </c>
      <c r="C28" s="34">
        <f t="shared" ref="C28:C29" si="9">C5</f>
        <v>110709</v>
      </c>
      <c r="D28" s="34"/>
      <c r="E28" s="34"/>
      <c r="F28" s="34">
        <f t="shared" ref="F28:F29" si="10">D5+E5</f>
        <v>450550</v>
      </c>
      <c r="G28" s="34"/>
      <c r="H28" s="34"/>
    </row>
    <row r="29" spans="1:8" x14ac:dyDescent="0.25">
      <c r="A29" s="33" t="s">
        <v>182</v>
      </c>
      <c r="B29" s="33" t="s">
        <v>183</v>
      </c>
      <c r="C29" s="34">
        <f t="shared" si="9"/>
        <v>100200</v>
      </c>
      <c r="D29" s="34"/>
      <c r="E29" s="34"/>
      <c r="F29" s="34">
        <f t="shared" si="10"/>
        <v>416882.99</v>
      </c>
      <c r="G29" s="34"/>
      <c r="H29" s="34"/>
    </row>
    <row r="30" spans="1:8" x14ac:dyDescent="0.25">
      <c r="A30" s="132" t="s">
        <v>122</v>
      </c>
      <c r="B30" s="133"/>
      <c r="C30" s="40">
        <f>SUM(C27:C29)</f>
        <v>316862</v>
      </c>
      <c r="D30" s="43">
        <f>(C23-C30)/C30</f>
        <v>-0.16419337124678887</v>
      </c>
      <c r="E30" s="40">
        <f>C30*D30</f>
        <v>-52026.640000000014</v>
      </c>
      <c r="F30" s="40">
        <f>SUM(F27:F29)</f>
        <v>1327132.99</v>
      </c>
      <c r="G30" s="43">
        <f>((D23+E23)-F30)/F30</f>
        <v>-0.13542840947688295</v>
      </c>
      <c r="H30" s="40">
        <f>F30*G30</f>
        <v>-179731.51</v>
      </c>
    </row>
    <row r="31" spans="1:8" x14ac:dyDescent="0.25">
      <c r="A31" s="38"/>
      <c r="B31" s="36"/>
      <c r="C31" s="37"/>
      <c r="D31" s="39"/>
      <c r="E31" s="37"/>
      <c r="F31" s="37"/>
      <c r="G31" s="39"/>
      <c r="H31" s="37"/>
    </row>
    <row r="32" spans="1:8" x14ac:dyDescent="0.25">
      <c r="A32" s="144" t="s">
        <v>129</v>
      </c>
      <c r="B32" s="144"/>
      <c r="C32" s="144"/>
      <c r="D32" s="144"/>
      <c r="E32" s="10"/>
      <c r="F32" s="10"/>
      <c r="G32" s="41"/>
    </row>
    <row r="33" spans="1:6" x14ac:dyDescent="0.25">
      <c r="A33" s="136" t="s">
        <v>123</v>
      </c>
      <c r="B33" s="136" t="s">
        <v>126</v>
      </c>
      <c r="C33" s="142" t="s">
        <v>28</v>
      </c>
      <c r="D33" s="136" t="s">
        <v>130</v>
      </c>
      <c r="E33" s="10"/>
      <c r="F33" s="10"/>
    </row>
    <row r="34" spans="1:6" x14ac:dyDescent="0.25">
      <c r="A34" s="136"/>
      <c r="B34" s="136"/>
      <c r="C34" s="143"/>
      <c r="D34" s="136"/>
      <c r="E34" s="10"/>
      <c r="F34" s="10"/>
    </row>
    <row r="35" spans="1:6" x14ac:dyDescent="0.25">
      <c r="A35" s="33" t="s">
        <v>147</v>
      </c>
      <c r="B35" s="33" t="str">
        <f>B4</f>
        <v>INEZHTH-008057</v>
      </c>
      <c r="C35" s="34">
        <f>F4</f>
        <v>565653</v>
      </c>
      <c r="D35" s="33" t="s">
        <v>131</v>
      </c>
      <c r="E35" s="10"/>
      <c r="F35" s="10"/>
    </row>
    <row r="36" spans="1:6" x14ac:dyDescent="0.25">
      <c r="A36" s="33" t="s">
        <v>148</v>
      </c>
      <c r="B36" s="33" t="str">
        <f>B5</f>
        <v>INEZHTH-008195</v>
      </c>
      <c r="C36" s="34">
        <f t="shared" ref="C36" si="11">F5</f>
        <v>561259</v>
      </c>
      <c r="D36" s="33" t="s">
        <v>131</v>
      </c>
      <c r="E36" s="10"/>
      <c r="F36" s="10"/>
    </row>
    <row r="37" spans="1:6" x14ac:dyDescent="0.25">
      <c r="A37" s="33" t="s">
        <v>149</v>
      </c>
      <c r="B37" s="33" t="s">
        <v>183</v>
      </c>
      <c r="C37" s="34">
        <f>F6+F15</f>
        <v>285324.83999999997</v>
      </c>
      <c r="D37" s="33" t="s">
        <v>132</v>
      </c>
      <c r="E37" s="10"/>
      <c r="F37" s="10"/>
    </row>
    <row r="38" spans="1:6" x14ac:dyDescent="0.25">
      <c r="A38" s="132" t="s">
        <v>122</v>
      </c>
      <c r="B38" s="133"/>
      <c r="C38" s="40">
        <f>SUM(C35:C37)</f>
        <v>1412236.8399999999</v>
      </c>
      <c r="D38" s="33"/>
      <c r="E38" s="10"/>
      <c r="F38" s="10"/>
    </row>
    <row r="39" spans="1:6" x14ac:dyDescent="0.25">
      <c r="A39" s="10"/>
      <c r="B39" s="10"/>
      <c r="C39" s="10"/>
      <c r="D39" s="10"/>
      <c r="E39" s="10"/>
      <c r="F39" s="10"/>
    </row>
    <row r="40" spans="1:6" x14ac:dyDescent="0.25">
      <c r="A40" s="10"/>
      <c r="B40" s="10"/>
      <c r="C40" s="10"/>
      <c r="D40" s="10"/>
      <c r="E40" s="10"/>
      <c r="F40" s="10"/>
    </row>
    <row r="41" spans="1:6" x14ac:dyDescent="0.25">
      <c r="A41" s="10"/>
      <c r="B41" s="10"/>
      <c r="C41" s="10"/>
      <c r="D41" s="10"/>
      <c r="E41" s="10"/>
      <c r="F41" s="10"/>
    </row>
    <row r="42" spans="1:6" x14ac:dyDescent="0.25">
      <c r="A42" s="10"/>
      <c r="B42" s="10"/>
      <c r="C42" s="10"/>
      <c r="D42" s="10"/>
      <c r="E42" s="10"/>
      <c r="F42" s="10"/>
    </row>
    <row r="43" spans="1:6" x14ac:dyDescent="0.25">
      <c r="A43" s="10"/>
      <c r="B43" s="10"/>
      <c r="C43" s="10"/>
      <c r="D43" s="10"/>
      <c r="E43" s="10"/>
      <c r="F43" s="10"/>
    </row>
  </sheetData>
  <mergeCells count="23">
    <mergeCell ref="A30:B30"/>
    <mergeCell ref="A7:B7"/>
    <mergeCell ref="A38:B38"/>
    <mergeCell ref="A23:B23"/>
    <mergeCell ref="A1:F1"/>
    <mergeCell ref="A18:A19"/>
    <mergeCell ref="B18:B19"/>
    <mergeCell ref="A33:A34"/>
    <mergeCell ref="B33:B34"/>
    <mergeCell ref="C33:C34"/>
    <mergeCell ref="D33:D34"/>
    <mergeCell ref="A32:D32"/>
    <mergeCell ref="A25:H25"/>
    <mergeCell ref="A17:F17"/>
    <mergeCell ref="D2:F2"/>
    <mergeCell ref="D18:F18"/>
    <mergeCell ref="A15:B15"/>
    <mergeCell ref="A9:H9"/>
    <mergeCell ref="B2:B3"/>
    <mergeCell ref="A2:A3"/>
    <mergeCell ref="A10:A11"/>
    <mergeCell ref="B10:B11"/>
    <mergeCell ref="D10:F10"/>
  </mergeCells>
  <pageMargins left="0.7" right="0.7" top="0.75" bottom="0.75" header="0.3" footer="0.3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0"/>
  <sheetViews>
    <sheetView tabSelected="1" workbookViewId="0">
      <selection activeCell="G15" sqref="G15"/>
    </sheetView>
  </sheetViews>
  <sheetFormatPr defaultRowHeight="15" x14ac:dyDescent="0.25"/>
  <cols>
    <col min="1" max="1" width="15.7109375" customWidth="1"/>
    <col min="2" max="2" width="16.28515625" customWidth="1"/>
    <col min="3" max="3" width="9" customWidth="1"/>
    <col min="4" max="4" width="6.42578125" customWidth="1"/>
    <col min="5" max="5" width="6.85546875" customWidth="1"/>
    <col min="6" max="6" width="12.42578125" customWidth="1"/>
    <col min="7" max="7" width="12.85546875" customWidth="1"/>
    <col min="8" max="8" width="7.7109375" customWidth="1"/>
    <col min="9" max="9" width="7.140625" customWidth="1"/>
    <col min="10" max="10" width="7.5703125" customWidth="1"/>
    <col min="11" max="11" width="11.5703125" customWidth="1"/>
    <col min="12" max="12" width="12" customWidth="1"/>
    <col min="13" max="13" width="11.28515625" customWidth="1"/>
    <col min="14" max="14" width="8.7109375" customWidth="1"/>
    <col min="15" max="15" width="3" customWidth="1"/>
    <col min="16" max="16" width="11.7109375" bestFit="1" customWidth="1"/>
    <col min="17" max="17" width="14.28515625" bestFit="1" customWidth="1"/>
    <col min="18" max="18" width="17.5703125" bestFit="1" customWidth="1"/>
    <col min="19" max="19" width="14.7109375" bestFit="1" customWidth="1"/>
    <col min="20" max="20" width="18" bestFit="1" customWidth="1"/>
    <col min="21" max="21" width="9.5703125" bestFit="1" customWidth="1"/>
    <col min="22" max="22" width="4" customWidth="1"/>
    <col min="23" max="23" width="12.5703125" bestFit="1" customWidth="1"/>
    <col min="24" max="24" width="9" customWidth="1"/>
    <col min="25" max="25" width="3" customWidth="1"/>
    <col min="26" max="26" width="12" bestFit="1" customWidth="1"/>
    <col min="27" max="27" width="9.42578125" bestFit="1" customWidth="1"/>
    <col min="28" max="28" width="12.42578125" bestFit="1" customWidth="1"/>
    <col min="29" max="29" width="13.42578125" bestFit="1" customWidth="1"/>
    <col min="30" max="30" width="4" customWidth="1"/>
    <col min="31" max="32" width="3" customWidth="1"/>
    <col min="33" max="33" width="16.5703125" bestFit="1" customWidth="1"/>
    <col min="34" max="34" width="13.85546875" bestFit="1" customWidth="1"/>
    <col min="35" max="35" width="17" bestFit="1" customWidth="1"/>
    <col min="36" max="36" width="11.28515625" bestFit="1" customWidth="1"/>
  </cols>
  <sheetData>
    <row r="3" spans="1:13" x14ac:dyDescent="0.25">
      <c r="A3" s="124" t="s">
        <v>298</v>
      </c>
      <c r="B3" s="124" t="s">
        <v>285</v>
      </c>
    </row>
    <row r="4" spans="1:13" x14ac:dyDescent="0.25">
      <c r="A4" s="124" t="s">
        <v>297</v>
      </c>
      <c r="B4" t="s">
        <v>45</v>
      </c>
      <c r="C4" t="s">
        <v>105</v>
      </c>
      <c r="D4" t="s">
        <v>80</v>
      </c>
      <c r="E4" t="s">
        <v>188</v>
      </c>
      <c r="F4" t="s">
        <v>56</v>
      </c>
      <c r="G4" t="s">
        <v>161</v>
      </c>
      <c r="H4" t="s">
        <v>51</v>
      </c>
      <c r="I4" t="s">
        <v>72</v>
      </c>
      <c r="J4" t="s">
        <v>107</v>
      </c>
      <c r="K4" t="s">
        <v>75</v>
      </c>
      <c r="L4" t="s">
        <v>106</v>
      </c>
      <c r="M4" t="s">
        <v>122</v>
      </c>
    </row>
    <row r="5" spans="1:13" x14ac:dyDescent="0.25">
      <c r="A5" s="120" t="s">
        <v>37</v>
      </c>
      <c r="B5" s="125">
        <v>81</v>
      </c>
      <c r="C5" s="125">
        <v>5</v>
      </c>
      <c r="D5" s="125">
        <v>577</v>
      </c>
      <c r="E5" s="125">
        <v>173</v>
      </c>
      <c r="F5" s="125">
        <v>81</v>
      </c>
      <c r="G5" s="125">
        <v>4</v>
      </c>
      <c r="H5" s="125">
        <v>211</v>
      </c>
      <c r="I5" s="125">
        <v>142</v>
      </c>
      <c r="J5" s="125"/>
      <c r="K5" s="125">
        <v>430</v>
      </c>
      <c r="L5" s="125">
        <v>2</v>
      </c>
      <c r="M5" s="125">
        <v>1706</v>
      </c>
    </row>
    <row r="6" spans="1:13" x14ac:dyDescent="0.25">
      <c r="A6" s="120" t="s">
        <v>41</v>
      </c>
      <c r="B6" s="125">
        <v>40</v>
      </c>
      <c r="C6" s="125">
        <v>3</v>
      </c>
      <c r="D6" s="125"/>
      <c r="E6" s="125"/>
      <c r="F6" s="125">
        <v>5</v>
      </c>
      <c r="G6" s="125"/>
      <c r="H6" s="125">
        <v>169</v>
      </c>
      <c r="I6" s="125">
        <v>30</v>
      </c>
      <c r="J6" s="125">
        <v>4</v>
      </c>
      <c r="K6" s="125"/>
      <c r="L6" s="125"/>
      <c r="M6" s="125">
        <v>251</v>
      </c>
    </row>
    <row r="7" spans="1:13" x14ac:dyDescent="0.25">
      <c r="A7" s="120" t="s">
        <v>46</v>
      </c>
      <c r="B7" s="125"/>
      <c r="C7" s="125"/>
      <c r="D7" s="125"/>
      <c r="E7" s="125"/>
      <c r="F7" s="125">
        <v>5</v>
      </c>
      <c r="G7" s="125"/>
      <c r="H7" s="125"/>
      <c r="I7" s="125">
        <v>4</v>
      </c>
      <c r="J7" s="125"/>
      <c r="K7" s="125"/>
      <c r="L7" s="125"/>
      <c r="M7" s="125">
        <v>9</v>
      </c>
    </row>
    <row r="8" spans="1:13" x14ac:dyDescent="0.25">
      <c r="A8" s="120" t="s">
        <v>122</v>
      </c>
      <c r="B8" s="125">
        <v>121</v>
      </c>
      <c r="C8" s="125">
        <v>8</v>
      </c>
      <c r="D8" s="125">
        <v>577</v>
      </c>
      <c r="E8" s="125">
        <v>173</v>
      </c>
      <c r="F8" s="125">
        <v>91</v>
      </c>
      <c r="G8" s="125">
        <v>4</v>
      </c>
      <c r="H8" s="125">
        <v>380</v>
      </c>
      <c r="I8" s="125">
        <v>176</v>
      </c>
      <c r="J8" s="125">
        <v>4</v>
      </c>
      <c r="K8" s="125">
        <v>430</v>
      </c>
      <c r="L8" s="125">
        <v>2</v>
      </c>
      <c r="M8" s="125">
        <v>1966</v>
      </c>
    </row>
    <row r="9" spans="1:13" x14ac:dyDescent="0.25">
      <c r="C9">
        <f>C5+B5</f>
        <v>86</v>
      </c>
      <c r="E9">
        <f>E5+D5</f>
        <v>750</v>
      </c>
      <c r="G9">
        <f>G5+F5</f>
        <v>85</v>
      </c>
      <c r="H9">
        <f>H5</f>
        <v>211</v>
      </c>
      <c r="J9">
        <f>J5+I5</f>
        <v>142</v>
      </c>
      <c r="L9">
        <f>L5+K5</f>
        <v>432</v>
      </c>
    </row>
    <row r="10" spans="1:13" x14ac:dyDescent="0.25">
      <c r="C10">
        <v>259.88870588235295</v>
      </c>
      <c r="D10">
        <v>367.90694090607985</v>
      </c>
      <c r="E10">
        <v>1277.5132389344262</v>
      </c>
      <c r="F10">
        <v>156.71010482180293</v>
      </c>
      <c r="G10">
        <v>92.857325102880608</v>
      </c>
      <c r="H10">
        <v>41.494054373522459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 tint="-0.499984740745262"/>
  </sheetPr>
  <dimension ref="A1:AZ1983"/>
  <sheetViews>
    <sheetView topLeftCell="R1968" zoomScale="85" zoomScaleNormal="85" workbookViewId="0">
      <selection activeCell="W1977" sqref="W1977"/>
    </sheetView>
  </sheetViews>
  <sheetFormatPr defaultRowHeight="15" x14ac:dyDescent="0.25"/>
  <cols>
    <col min="1" max="1" width="20.85546875" customWidth="1"/>
    <col min="9" max="9" width="16.28515625" customWidth="1"/>
  </cols>
  <sheetData>
    <row r="1" spans="1:51" x14ac:dyDescent="0.25">
      <c r="A1" s="126" t="s">
        <v>286</v>
      </c>
      <c r="B1" s="127"/>
      <c r="C1" s="128"/>
      <c r="D1" s="128"/>
      <c r="E1" s="128"/>
      <c r="F1" s="128"/>
    </row>
    <row r="2" spans="1:51" x14ac:dyDescent="0.25">
      <c r="A2" s="128"/>
      <c r="B2" s="127"/>
      <c r="C2" s="128"/>
      <c r="D2" s="128"/>
      <c r="E2" s="128"/>
      <c r="F2" s="128"/>
    </row>
    <row r="3" spans="1:51" x14ac:dyDescent="0.25">
      <c r="A3" s="126" t="s">
        <v>287</v>
      </c>
      <c r="B3" s="131" t="s">
        <v>38</v>
      </c>
      <c r="C3" s="131" t="s">
        <v>47</v>
      </c>
      <c r="D3" s="131" t="s">
        <v>88</v>
      </c>
      <c r="E3" s="131" t="s">
        <v>52</v>
      </c>
      <c r="F3" s="131" t="s">
        <v>53</v>
      </c>
      <c r="G3" s="131" t="s">
        <v>105</v>
      </c>
      <c r="H3" s="131" t="s">
        <v>80</v>
      </c>
      <c r="I3" s="131" t="s">
        <v>56</v>
      </c>
      <c r="J3" s="131" t="s">
        <v>51</v>
      </c>
      <c r="K3" s="131" t="s">
        <v>72</v>
      </c>
      <c r="L3" s="131" t="s">
        <v>75</v>
      </c>
    </row>
    <row r="4" spans="1:51" x14ac:dyDescent="0.25">
      <c r="A4" s="129" t="s">
        <v>293</v>
      </c>
      <c r="B4" s="123">
        <v>9</v>
      </c>
      <c r="C4" s="123">
        <v>54</v>
      </c>
      <c r="D4" s="123">
        <v>95.2</v>
      </c>
      <c r="E4" s="123">
        <v>25.7</v>
      </c>
      <c r="F4" s="123">
        <v>17.125</v>
      </c>
    </row>
    <row r="5" spans="1:51" x14ac:dyDescent="0.25">
      <c r="A5" s="129" t="s">
        <v>294</v>
      </c>
      <c r="B5" s="123">
        <v>290</v>
      </c>
      <c r="C5" s="123">
        <v>700.15</v>
      </c>
      <c r="D5" s="123">
        <v>1000.7</v>
      </c>
      <c r="E5" s="123">
        <v>1167.2</v>
      </c>
      <c r="F5" s="123">
        <v>376.75</v>
      </c>
    </row>
    <row r="6" spans="1:51" x14ac:dyDescent="0.25">
      <c r="A6" s="128"/>
      <c r="B6" s="128"/>
      <c r="C6" s="128"/>
      <c r="D6" s="128"/>
      <c r="E6" s="128"/>
      <c r="F6" s="128"/>
    </row>
    <row r="7" spans="1:51" x14ac:dyDescent="0.25">
      <c r="A7" s="126" t="s">
        <v>295</v>
      </c>
      <c r="B7" s="126" t="s">
        <v>288</v>
      </c>
      <c r="C7" s="126" t="s">
        <v>289</v>
      </c>
      <c r="D7" s="126" t="s">
        <v>290</v>
      </c>
      <c r="E7" s="126" t="s">
        <v>291</v>
      </c>
      <c r="F7" s="126" t="s">
        <v>292</v>
      </c>
    </row>
    <row r="8" spans="1:51" x14ac:dyDescent="0.25">
      <c r="A8" s="129" t="s">
        <v>293</v>
      </c>
      <c r="B8" s="130"/>
      <c r="C8" s="130"/>
      <c r="D8" s="130"/>
      <c r="E8" s="130"/>
      <c r="F8" s="130"/>
    </row>
    <row r="9" spans="1:51" x14ac:dyDescent="0.25">
      <c r="A9" s="129" t="s">
        <v>294</v>
      </c>
      <c r="B9" s="130"/>
      <c r="C9" s="130"/>
      <c r="D9" s="130"/>
      <c r="E9" s="130"/>
      <c r="F9" s="130"/>
    </row>
    <row r="10" spans="1:51" x14ac:dyDescent="0.25">
      <c r="A10" s="128"/>
      <c r="B10" s="128"/>
      <c r="C10" s="128"/>
      <c r="D10" s="128"/>
      <c r="E10" s="128"/>
      <c r="F10" s="128"/>
    </row>
    <row r="11" spans="1:51" x14ac:dyDescent="0.25">
      <c r="A11" s="126" t="s">
        <v>296</v>
      </c>
      <c r="B11" s="126" t="s">
        <v>288</v>
      </c>
      <c r="C11" s="126" t="s">
        <v>289</v>
      </c>
      <c r="D11" s="126" t="s">
        <v>290</v>
      </c>
      <c r="E11" s="126" t="s">
        <v>291</v>
      </c>
      <c r="F11" s="126" t="s">
        <v>292</v>
      </c>
    </row>
    <row r="12" spans="1:51" x14ac:dyDescent="0.25">
      <c r="A12" s="129" t="s">
        <v>293</v>
      </c>
      <c r="B12" s="130"/>
      <c r="C12" s="130"/>
      <c r="D12" s="130"/>
      <c r="E12" s="130"/>
      <c r="F12" s="130"/>
    </row>
    <row r="13" spans="1:51" x14ac:dyDescent="0.25">
      <c r="A13" s="129" t="s">
        <v>294</v>
      </c>
      <c r="B13" s="130"/>
      <c r="C13" s="130"/>
      <c r="D13" s="130"/>
      <c r="E13" s="130"/>
      <c r="F13" s="130"/>
    </row>
    <row r="16" spans="1:51" s="11" customFormat="1" ht="48" x14ac:dyDescent="0.2">
      <c r="B16" s="11" t="s">
        <v>279</v>
      </c>
      <c r="C16" s="11" t="s">
        <v>280</v>
      </c>
      <c r="D16" s="1" t="s">
        <v>0</v>
      </c>
      <c r="E16" s="1" t="s">
        <v>1</v>
      </c>
      <c r="F16" s="119" t="s">
        <v>2</v>
      </c>
      <c r="G16" s="119" t="s">
        <v>3</v>
      </c>
      <c r="H16" s="119" t="s">
        <v>284</v>
      </c>
      <c r="I16" s="1" t="s">
        <v>4</v>
      </c>
      <c r="J16" s="119" t="s">
        <v>5</v>
      </c>
      <c r="K16" s="1" t="s">
        <v>6</v>
      </c>
      <c r="L16" s="1" t="s">
        <v>7</v>
      </c>
      <c r="M16" s="1" t="s">
        <v>217</v>
      </c>
      <c r="N16" s="1" t="s">
        <v>8</v>
      </c>
      <c r="O16" s="1" t="s">
        <v>9</v>
      </c>
      <c r="P16" s="1" t="s">
        <v>10</v>
      </c>
      <c r="Q16" s="2" t="s">
        <v>11</v>
      </c>
      <c r="R16" s="2" t="s">
        <v>283</v>
      </c>
      <c r="S16" s="2" t="s">
        <v>281</v>
      </c>
      <c r="T16" s="1" t="s">
        <v>215</v>
      </c>
      <c r="U16" s="1" t="s">
        <v>12</v>
      </c>
      <c r="V16" s="1" t="s">
        <v>13</v>
      </c>
      <c r="W16" s="3" t="s">
        <v>14</v>
      </c>
      <c r="X16" s="3" t="s">
        <v>15</v>
      </c>
      <c r="Y16" s="1" t="s">
        <v>16</v>
      </c>
      <c r="Z16" s="1" t="s">
        <v>17</v>
      </c>
      <c r="AA16" s="1" t="s">
        <v>18</v>
      </c>
      <c r="AB16" s="1" t="s">
        <v>218</v>
      </c>
      <c r="AC16" s="1" t="s">
        <v>19</v>
      </c>
      <c r="AD16" s="4" t="s">
        <v>20</v>
      </c>
      <c r="AE16" s="4" t="s">
        <v>216</v>
      </c>
      <c r="AF16" s="5" t="s">
        <v>21</v>
      </c>
      <c r="AG16" s="6" t="s">
        <v>22</v>
      </c>
      <c r="AH16" s="6" t="s">
        <v>23</v>
      </c>
      <c r="AI16" s="6" t="s">
        <v>24</v>
      </c>
      <c r="AJ16" s="6" t="s">
        <v>25</v>
      </c>
      <c r="AK16" s="6" t="s">
        <v>26</v>
      </c>
      <c r="AL16" s="6" t="s">
        <v>27</v>
      </c>
      <c r="AM16" s="6" t="s">
        <v>119</v>
      </c>
      <c r="AN16" s="6" t="s">
        <v>120</v>
      </c>
      <c r="AO16" s="6" t="s">
        <v>28</v>
      </c>
      <c r="AP16" s="91" t="s">
        <v>202</v>
      </c>
      <c r="AQ16" s="7" t="s">
        <v>29</v>
      </c>
      <c r="AR16" s="7" t="s">
        <v>30</v>
      </c>
      <c r="AS16" s="7" t="s">
        <v>31</v>
      </c>
      <c r="AT16" s="121" t="s">
        <v>32</v>
      </c>
      <c r="AU16" s="121" t="s">
        <v>33</v>
      </c>
      <c r="AV16" s="122" t="s">
        <v>282</v>
      </c>
      <c r="AW16" s="91" t="s">
        <v>187</v>
      </c>
      <c r="AX16" s="8" t="s">
        <v>219</v>
      </c>
      <c r="AY16" s="9" t="s">
        <v>34</v>
      </c>
    </row>
    <row r="17" spans="5:50" s="10" customFormat="1" ht="12" x14ac:dyDescent="0.2">
      <c r="E17" s="13"/>
      <c r="F17" s="13"/>
      <c r="G17" s="11"/>
      <c r="I17" s="11"/>
      <c r="J17" s="11"/>
      <c r="L17" s="23"/>
      <c r="M17" s="11"/>
      <c r="O17" s="23"/>
      <c r="P17" s="13"/>
      <c r="Q17" s="12"/>
      <c r="R17" s="12"/>
      <c r="S17" s="12"/>
      <c r="T17" s="11"/>
      <c r="W17" s="10">
        <v>54</v>
      </c>
      <c r="X17" s="10">
        <v>0.876</v>
      </c>
      <c r="Y17" s="10" t="s">
        <v>111</v>
      </c>
      <c r="Z17" s="10" t="s">
        <v>79</v>
      </c>
      <c r="AA17" s="11" t="s">
        <v>37</v>
      </c>
      <c r="AB17" s="11"/>
      <c r="AD17" s="15"/>
      <c r="AE17" s="15"/>
      <c r="AF17" s="11"/>
      <c r="AG17" s="15"/>
      <c r="AH17" s="15"/>
      <c r="AI17" s="15"/>
      <c r="AJ17" s="15"/>
      <c r="AK17" s="15"/>
      <c r="AL17" s="15"/>
      <c r="AM17" s="15"/>
      <c r="AN17" s="15"/>
      <c r="AO17" s="15"/>
      <c r="AP17" s="15">
        <v>234.66666666666666</v>
      </c>
      <c r="AQ17" s="11"/>
      <c r="AR17" s="92"/>
      <c r="AT17" s="13" t="s">
        <v>38</v>
      </c>
      <c r="AU17" s="16" t="s">
        <v>188</v>
      </c>
      <c r="AV17" s="13" t="s">
        <v>188</v>
      </c>
      <c r="AW17" s="15"/>
      <c r="AX17" s="16"/>
    </row>
    <row r="18" spans="5:50" s="10" customFormat="1" ht="12" x14ac:dyDescent="0.2">
      <c r="E18" s="13"/>
      <c r="F18" s="13"/>
      <c r="G18" s="11"/>
      <c r="I18" s="11"/>
      <c r="J18" s="11"/>
      <c r="L18" s="23"/>
      <c r="M18" s="11"/>
      <c r="O18" s="23"/>
      <c r="P18" s="13"/>
      <c r="Q18" s="12"/>
      <c r="R18" s="12"/>
      <c r="S18" s="12"/>
      <c r="T18" s="11"/>
      <c r="W18" s="10">
        <v>11.5</v>
      </c>
      <c r="X18" s="10">
        <v>0.29199999999999998</v>
      </c>
      <c r="Y18" s="10" t="s">
        <v>111</v>
      </c>
      <c r="Z18" s="10" t="s">
        <v>79</v>
      </c>
      <c r="AA18" s="11" t="s">
        <v>37</v>
      </c>
      <c r="AB18" s="11"/>
      <c r="AD18" s="15"/>
      <c r="AE18" s="15"/>
      <c r="AF18" s="11"/>
      <c r="AG18" s="15"/>
      <c r="AH18" s="15"/>
      <c r="AI18" s="15"/>
      <c r="AJ18" s="15"/>
      <c r="AK18" s="15"/>
      <c r="AL18" s="15"/>
      <c r="AM18" s="15"/>
      <c r="AN18" s="15"/>
      <c r="AO18" s="15"/>
      <c r="AP18" s="15">
        <v>234.66666666666666</v>
      </c>
      <c r="AQ18" s="11"/>
      <c r="AR18" s="92"/>
      <c r="AT18" s="13" t="s">
        <v>38</v>
      </c>
      <c r="AU18" s="16" t="s">
        <v>188</v>
      </c>
      <c r="AV18" s="13" t="s">
        <v>188</v>
      </c>
      <c r="AW18" s="15"/>
      <c r="AX18" s="16"/>
    </row>
    <row r="19" spans="5:50" s="10" customFormat="1" ht="12" x14ac:dyDescent="0.2">
      <c r="E19" s="13"/>
      <c r="F19" s="13"/>
      <c r="G19" s="11"/>
      <c r="I19" s="11"/>
      <c r="J19" s="11"/>
      <c r="L19" s="23"/>
      <c r="M19" s="11"/>
      <c r="O19" s="23"/>
      <c r="P19" s="13"/>
      <c r="Q19" s="12"/>
      <c r="R19" s="12"/>
      <c r="S19" s="12"/>
      <c r="T19" s="11"/>
      <c r="W19" s="10">
        <v>25.87</v>
      </c>
      <c r="X19" s="10">
        <v>0.80500000000000005</v>
      </c>
      <c r="Y19" s="10" t="s">
        <v>111</v>
      </c>
      <c r="Z19" s="10" t="s">
        <v>79</v>
      </c>
      <c r="AA19" s="11" t="s">
        <v>37</v>
      </c>
      <c r="AB19" s="11"/>
      <c r="AD19" s="15"/>
      <c r="AE19" s="15"/>
      <c r="AF19" s="11"/>
      <c r="AG19" s="15"/>
      <c r="AH19" s="15"/>
      <c r="AI19" s="15"/>
      <c r="AJ19" s="15"/>
      <c r="AK19" s="15"/>
      <c r="AL19" s="15"/>
      <c r="AM19" s="15"/>
      <c r="AN19" s="15"/>
      <c r="AO19" s="15"/>
      <c r="AP19" s="15">
        <v>234.66666666666666</v>
      </c>
      <c r="AQ19" s="11"/>
      <c r="AR19" s="92"/>
      <c r="AT19" s="13" t="s">
        <v>38</v>
      </c>
      <c r="AU19" s="16" t="s">
        <v>188</v>
      </c>
      <c r="AV19" s="13" t="s">
        <v>188</v>
      </c>
      <c r="AW19" s="15"/>
      <c r="AX19" s="16"/>
    </row>
    <row r="20" spans="5:50" s="10" customFormat="1" ht="12" x14ac:dyDescent="0.2">
      <c r="E20" s="13"/>
      <c r="F20" s="13"/>
      <c r="G20" s="11"/>
      <c r="I20" s="11"/>
      <c r="J20" s="11"/>
      <c r="L20" s="23"/>
      <c r="M20" s="11"/>
      <c r="O20" s="28"/>
      <c r="P20" s="13"/>
      <c r="Q20" s="12"/>
      <c r="R20" s="12"/>
      <c r="S20" s="12"/>
      <c r="T20" s="11"/>
      <c r="W20" s="10">
        <v>45.3</v>
      </c>
      <c r="X20" s="10">
        <v>0.06</v>
      </c>
      <c r="Y20" s="10" t="s">
        <v>73</v>
      </c>
      <c r="Z20" s="10" t="s">
        <v>74</v>
      </c>
      <c r="AA20" s="11" t="s">
        <v>37</v>
      </c>
      <c r="AB20" s="11"/>
      <c r="AD20" s="15"/>
      <c r="AE20" s="15"/>
      <c r="AF20" s="11"/>
      <c r="AG20" s="15"/>
      <c r="AH20" s="15"/>
      <c r="AI20" s="15"/>
      <c r="AJ20" s="15"/>
      <c r="AK20" s="15"/>
      <c r="AL20" s="15"/>
      <c r="AM20" s="15"/>
      <c r="AN20" s="15"/>
      <c r="AO20" s="15"/>
      <c r="AP20" s="15">
        <v>312</v>
      </c>
      <c r="AQ20" s="11"/>
      <c r="AR20" s="92"/>
      <c r="AT20" s="13" t="s">
        <v>38</v>
      </c>
      <c r="AU20" s="16" t="s">
        <v>75</v>
      </c>
      <c r="AV20" s="13" t="s">
        <v>75</v>
      </c>
      <c r="AW20" s="15"/>
      <c r="AX20" s="16"/>
    </row>
    <row r="21" spans="5:50" s="10" customFormat="1" ht="12" x14ac:dyDescent="0.2">
      <c r="E21" s="13"/>
      <c r="F21" s="13"/>
      <c r="G21" s="11"/>
      <c r="I21" s="11"/>
      <c r="J21" s="11"/>
      <c r="L21" s="23"/>
      <c r="M21" s="11"/>
      <c r="O21" s="28"/>
      <c r="P21" s="13"/>
      <c r="Q21" s="12"/>
      <c r="R21" s="12"/>
      <c r="S21" s="12"/>
      <c r="T21" s="11"/>
      <c r="W21" s="10">
        <v>13.5</v>
      </c>
      <c r="X21" s="10">
        <v>4.4999999999999998E-2</v>
      </c>
      <c r="Y21" s="10" t="s">
        <v>73</v>
      </c>
      <c r="Z21" s="10" t="s">
        <v>74</v>
      </c>
      <c r="AA21" s="11" t="s">
        <v>37</v>
      </c>
      <c r="AB21" s="11"/>
      <c r="AD21" s="15"/>
      <c r="AE21" s="15"/>
      <c r="AF21" s="11"/>
      <c r="AG21" s="15"/>
      <c r="AH21" s="15"/>
      <c r="AI21" s="15"/>
      <c r="AJ21" s="15"/>
      <c r="AK21" s="15"/>
      <c r="AL21" s="15"/>
      <c r="AM21" s="15"/>
      <c r="AN21" s="15"/>
      <c r="AO21" s="15"/>
      <c r="AP21" s="15">
        <v>312</v>
      </c>
      <c r="AQ21" s="11"/>
      <c r="AR21" s="92"/>
      <c r="AT21" s="13" t="s">
        <v>38</v>
      </c>
      <c r="AU21" s="16" t="s">
        <v>75</v>
      </c>
      <c r="AV21" s="13" t="s">
        <v>75</v>
      </c>
      <c r="AW21" s="15"/>
      <c r="AX21" s="16"/>
    </row>
    <row r="22" spans="5:50" s="10" customFormat="1" ht="12" x14ac:dyDescent="0.2">
      <c r="E22" s="13"/>
      <c r="F22" s="13"/>
      <c r="G22" s="11"/>
      <c r="I22" s="11"/>
      <c r="J22" s="11"/>
      <c r="L22" s="23"/>
      <c r="M22" s="11"/>
      <c r="O22" s="28"/>
      <c r="P22" s="13"/>
      <c r="Q22" s="12"/>
      <c r="R22" s="12"/>
      <c r="S22" s="12"/>
      <c r="T22" s="11"/>
      <c r="W22" s="10">
        <v>17.3</v>
      </c>
      <c r="X22" s="10">
        <v>0.06</v>
      </c>
      <c r="Y22" s="10" t="s">
        <v>73</v>
      </c>
      <c r="Z22" s="10" t="s">
        <v>74</v>
      </c>
      <c r="AA22" s="11" t="s">
        <v>37</v>
      </c>
      <c r="AB22" s="11"/>
      <c r="AD22" s="15"/>
      <c r="AE22" s="15"/>
      <c r="AF22" s="11"/>
      <c r="AG22" s="15"/>
      <c r="AH22" s="15"/>
      <c r="AI22" s="15"/>
      <c r="AJ22" s="15"/>
      <c r="AK22" s="15"/>
      <c r="AL22" s="15"/>
      <c r="AM22" s="15"/>
      <c r="AN22" s="15"/>
      <c r="AO22" s="15"/>
      <c r="AP22" s="15">
        <v>312</v>
      </c>
      <c r="AQ22" s="11"/>
      <c r="AR22" s="92"/>
      <c r="AT22" s="13" t="s">
        <v>38</v>
      </c>
      <c r="AU22" s="16" t="s">
        <v>75</v>
      </c>
      <c r="AV22" s="13" t="s">
        <v>75</v>
      </c>
      <c r="AW22" s="15"/>
      <c r="AX22" s="16"/>
    </row>
    <row r="23" spans="5:50" s="10" customFormat="1" ht="12" x14ac:dyDescent="0.2">
      <c r="E23" s="13"/>
      <c r="F23" s="13"/>
      <c r="G23" s="11"/>
      <c r="I23" s="11"/>
      <c r="J23" s="11"/>
      <c r="L23" s="23"/>
      <c r="M23" s="11"/>
      <c r="O23" s="23"/>
      <c r="P23" s="13"/>
      <c r="Q23" s="12"/>
      <c r="R23" s="12"/>
      <c r="S23" s="12"/>
      <c r="T23" s="11"/>
      <c r="W23" s="10">
        <v>1.4</v>
      </c>
      <c r="X23" s="10">
        <v>1.4999999999999999E-2</v>
      </c>
      <c r="Y23" s="10" t="s">
        <v>73</v>
      </c>
      <c r="Z23" s="10" t="s">
        <v>74</v>
      </c>
      <c r="AA23" s="11" t="s">
        <v>37</v>
      </c>
      <c r="AB23" s="11"/>
      <c r="AD23" s="15"/>
      <c r="AE23" s="15"/>
      <c r="AF23" s="11"/>
      <c r="AG23" s="15"/>
      <c r="AH23" s="15"/>
      <c r="AI23" s="15"/>
      <c r="AJ23" s="15"/>
      <c r="AK23" s="15"/>
      <c r="AL23" s="15"/>
      <c r="AM23" s="15"/>
      <c r="AN23" s="15"/>
      <c r="AO23" s="15"/>
      <c r="AP23" s="15">
        <v>274</v>
      </c>
      <c r="AQ23" s="11"/>
      <c r="AR23" s="92"/>
      <c r="AT23" s="13" t="s">
        <v>38</v>
      </c>
      <c r="AU23" s="16" t="s">
        <v>75</v>
      </c>
      <c r="AV23" s="13" t="s">
        <v>75</v>
      </c>
      <c r="AW23" s="15"/>
      <c r="AX23" s="16"/>
    </row>
    <row r="24" spans="5:50" s="10" customFormat="1" ht="12" x14ac:dyDescent="0.2">
      <c r="E24" s="13"/>
      <c r="F24" s="13"/>
      <c r="G24" s="11"/>
      <c r="I24" s="11"/>
      <c r="J24" s="11"/>
      <c r="L24" s="23"/>
      <c r="M24" s="11"/>
      <c r="O24" s="23"/>
      <c r="P24" s="13"/>
      <c r="Q24" s="12"/>
      <c r="R24" s="12"/>
      <c r="S24" s="12"/>
      <c r="T24" s="11"/>
      <c r="W24" s="10">
        <v>2.2000000000000002</v>
      </c>
      <c r="X24" s="10">
        <v>0.03</v>
      </c>
      <c r="Y24" s="10" t="s">
        <v>73</v>
      </c>
      <c r="Z24" s="10" t="s">
        <v>74</v>
      </c>
      <c r="AA24" s="11" t="s">
        <v>37</v>
      </c>
      <c r="AB24" s="11"/>
      <c r="AD24" s="15"/>
      <c r="AE24" s="15"/>
      <c r="AF24" s="11"/>
      <c r="AG24" s="15"/>
      <c r="AH24" s="15"/>
      <c r="AI24" s="15"/>
      <c r="AJ24" s="15"/>
      <c r="AK24" s="15"/>
      <c r="AL24" s="15"/>
      <c r="AM24" s="15"/>
      <c r="AN24" s="15"/>
      <c r="AO24" s="15"/>
      <c r="AP24" s="15">
        <v>274</v>
      </c>
      <c r="AQ24" s="11"/>
      <c r="AR24" s="92"/>
      <c r="AT24" s="13" t="s">
        <v>38</v>
      </c>
      <c r="AU24" s="16" t="s">
        <v>75</v>
      </c>
      <c r="AV24" s="13" t="s">
        <v>75</v>
      </c>
      <c r="AW24" s="15"/>
      <c r="AX24" s="16"/>
    </row>
    <row r="25" spans="5:50" s="10" customFormat="1" ht="12" x14ac:dyDescent="0.2">
      <c r="E25" s="13"/>
      <c r="F25" s="13"/>
      <c r="G25" s="11"/>
      <c r="I25" s="11"/>
      <c r="J25" s="11"/>
      <c r="L25" s="23"/>
      <c r="M25" s="11"/>
      <c r="O25" s="23"/>
      <c r="P25" s="13"/>
      <c r="Q25" s="12"/>
      <c r="R25" s="12"/>
      <c r="S25" s="12"/>
      <c r="T25" s="11"/>
      <c r="W25" s="10">
        <v>1.6</v>
      </c>
      <c r="X25" s="10">
        <v>1.4999999999999999E-2</v>
      </c>
      <c r="Y25" s="10" t="s">
        <v>73</v>
      </c>
      <c r="Z25" s="10" t="s">
        <v>74</v>
      </c>
      <c r="AA25" s="11" t="s">
        <v>37</v>
      </c>
      <c r="AB25" s="11"/>
      <c r="AD25" s="15"/>
      <c r="AE25" s="15"/>
      <c r="AF25" s="11"/>
      <c r="AG25" s="15"/>
      <c r="AH25" s="15"/>
      <c r="AI25" s="15"/>
      <c r="AJ25" s="15"/>
      <c r="AK25" s="15"/>
      <c r="AL25" s="15"/>
      <c r="AM25" s="15"/>
      <c r="AN25" s="15"/>
      <c r="AO25" s="15"/>
      <c r="AP25" s="15">
        <v>274</v>
      </c>
      <c r="AQ25" s="11"/>
      <c r="AR25" s="92"/>
      <c r="AT25" s="13" t="s">
        <v>38</v>
      </c>
      <c r="AU25" s="16" t="s">
        <v>75</v>
      </c>
      <c r="AV25" s="13" t="s">
        <v>75</v>
      </c>
      <c r="AW25" s="15"/>
      <c r="AX25" s="16"/>
    </row>
    <row r="26" spans="5:50" s="10" customFormat="1" ht="12" x14ac:dyDescent="0.2">
      <c r="E26" s="13"/>
      <c r="F26" s="13"/>
      <c r="G26" s="11"/>
      <c r="I26" s="11"/>
      <c r="J26" s="11"/>
      <c r="L26" s="23"/>
      <c r="M26" s="11"/>
      <c r="O26" s="23"/>
      <c r="P26" s="13"/>
      <c r="Q26" s="12"/>
      <c r="R26" s="12"/>
      <c r="S26" s="12"/>
      <c r="T26" s="11"/>
      <c r="W26" s="10">
        <v>55</v>
      </c>
      <c r="X26" s="10">
        <v>0.875</v>
      </c>
      <c r="Y26" s="10" t="s">
        <v>111</v>
      </c>
      <c r="Z26" s="10" t="s">
        <v>79</v>
      </c>
      <c r="AA26" s="11" t="s">
        <v>37</v>
      </c>
      <c r="AB26" s="11"/>
      <c r="AD26" s="15"/>
      <c r="AE26" s="15"/>
      <c r="AF26" s="11"/>
      <c r="AG26" s="15"/>
      <c r="AH26" s="15"/>
      <c r="AI26" s="15"/>
      <c r="AJ26" s="15"/>
      <c r="AK26" s="15"/>
      <c r="AL26" s="15"/>
      <c r="AM26" s="15"/>
      <c r="AN26" s="15"/>
      <c r="AO26" s="15"/>
      <c r="AP26" s="15">
        <v>240</v>
      </c>
      <c r="AQ26" s="11"/>
      <c r="AR26" s="92"/>
      <c r="AT26" s="13" t="s">
        <v>38</v>
      </c>
      <c r="AU26" s="16" t="s">
        <v>188</v>
      </c>
      <c r="AV26" s="13" t="s">
        <v>188</v>
      </c>
      <c r="AW26" s="15"/>
      <c r="AX26" s="16"/>
    </row>
    <row r="27" spans="5:50" s="10" customFormat="1" ht="12" x14ac:dyDescent="0.2">
      <c r="E27" s="13"/>
      <c r="F27" s="13"/>
      <c r="G27" s="11"/>
      <c r="I27" s="11"/>
      <c r="J27" s="11"/>
      <c r="L27" s="23"/>
      <c r="M27" s="11"/>
      <c r="O27" s="23"/>
      <c r="P27" s="13"/>
      <c r="Q27" s="12"/>
      <c r="R27" s="12"/>
      <c r="S27" s="12"/>
      <c r="T27" s="11"/>
      <c r="W27" s="10">
        <v>7.5</v>
      </c>
      <c r="X27" s="10">
        <v>0.115</v>
      </c>
      <c r="Y27" s="10" t="s">
        <v>78</v>
      </c>
      <c r="Z27" s="10" t="s">
        <v>79</v>
      </c>
      <c r="AA27" s="11" t="s">
        <v>37</v>
      </c>
      <c r="AB27" s="11"/>
      <c r="AD27" s="15"/>
      <c r="AE27" s="15"/>
      <c r="AF27" s="11"/>
      <c r="AG27" s="15"/>
      <c r="AH27" s="15"/>
      <c r="AI27" s="15"/>
      <c r="AJ27" s="15"/>
      <c r="AK27" s="15"/>
      <c r="AL27" s="15"/>
      <c r="AM27" s="15"/>
      <c r="AN27" s="15"/>
      <c r="AO27" s="15"/>
      <c r="AP27" s="15">
        <v>240</v>
      </c>
      <c r="AQ27" s="11"/>
      <c r="AR27" s="92"/>
      <c r="AT27" s="13" t="s">
        <v>38</v>
      </c>
      <c r="AU27" s="16" t="s">
        <v>188</v>
      </c>
      <c r="AV27" s="13" t="s">
        <v>188</v>
      </c>
      <c r="AW27" s="15"/>
      <c r="AX27" s="16"/>
    </row>
    <row r="28" spans="5:50" s="10" customFormat="1" ht="12" x14ac:dyDescent="0.2">
      <c r="E28" s="13"/>
      <c r="F28" s="13"/>
      <c r="G28" s="11"/>
      <c r="I28" s="11"/>
      <c r="J28" s="11"/>
      <c r="L28" s="23"/>
      <c r="M28" s="11"/>
      <c r="O28" s="23"/>
      <c r="P28" s="13"/>
      <c r="Q28" s="12"/>
      <c r="R28" s="12"/>
      <c r="S28" s="12"/>
      <c r="T28" s="11"/>
      <c r="W28" s="10">
        <v>8</v>
      </c>
      <c r="X28" s="10">
        <v>5.8000000000000003E-2</v>
      </c>
      <c r="Y28" s="10" t="s">
        <v>78</v>
      </c>
      <c r="Z28" s="10" t="s">
        <v>79</v>
      </c>
      <c r="AA28" s="11" t="s">
        <v>37</v>
      </c>
      <c r="AB28" s="11"/>
      <c r="AD28" s="15"/>
      <c r="AE28" s="15"/>
      <c r="AF28" s="11"/>
      <c r="AG28" s="15"/>
      <c r="AH28" s="15"/>
      <c r="AI28" s="15"/>
      <c r="AJ28" s="15"/>
      <c r="AK28" s="15"/>
      <c r="AL28" s="15"/>
      <c r="AM28" s="15"/>
      <c r="AN28" s="15"/>
      <c r="AO28" s="15"/>
      <c r="AP28" s="15">
        <v>240</v>
      </c>
      <c r="AQ28" s="11"/>
      <c r="AR28" s="92"/>
      <c r="AT28" s="13" t="s">
        <v>38</v>
      </c>
      <c r="AU28" s="16" t="s">
        <v>188</v>
      </c>
      <c r="AV28" s="13" t="s">
        <v>188</v>
      </c>
      <c r="AW28" s="15"/>
      <c r="AX28" s="16"/>
    </row>
    <row r="29" spans="5:50" s="10" customFormat="1" ht="12" x14ac:dyDescent="0.2">
      <c r="E29" s="13"/>
      <c r="F29" s="13"/>
      <c r="G29" s="11"/>
      <c r="I29" s="11"/>
      <c r="J29" s="11"/>
      <c r="L29" s="23"/>
      <c r="M29" s="11"/>
      <c r="O29" s="23"/>
      <c r="P29" s="13"/>
      <c r="Q29" s="12"/>
      <c r="R29" s="12"/>
      <c r="S29" s="12"/>
      <c r="T29" s="11"/>
      <c r="W29" s="10">
        <v>6</v>
      </c>
      <c r="X29" s="10">
        <v>0.115</v>
      </c>
      <c r="Y29" s="10" t="s">
        <v>78</v>
      </c>
      <c r="Z29" s="10" t="s">
        <v>79</v>
      </c>
      <c r="AA29" s="11" t="s">
        <v>37</v>
      </c>
      <c r="AB29" s="11"/>
      <c r="AD29" s="15"/>
      <c r="AE29" s="15"/>
      <c r="AF29" s="11"/>
      <c r="AG29" s="15"/>
      <c r="AH29" s="15"/>
      <c r="AI29" s="15"/>
      <c r="AJ29" s="15"/>
      <c r="AK29" s="15"/>
      <c r="AL29" s="15"/>
      <c r="AM29" s="15"/>
      <c r="AN29" s="15"/>
      <c r="AO29" s="15"/>
      <c r="AP29" s="15">
        <v>240</v>
      </c>
      <c r="AQ29" s="11"/>
      <c r="AR29" s="92"/>
      <c r="AT29" s="13" t="s">
        <v>38</v>
      </c>
      <c r="AU29" s="16" t="s">
        <v>188</v>
      </c>
      <c r="AV29" s="13" t="s">
        <v>188</v>
      </c>
      <c r="AW29" s="15"/>
      <c r="AX29" s="16"/>
    </row>
    <row r="30" spans="5:50" s="10" customFormat="1" ht="12" x14ac:dyDescent="0.2">
      <c r="E30" s="13"/>
      <c r="F30" s="13"/>
      <c r="G30" s="11"/>
      <c r="I30" s="11"/>
      <c r="J30" s="11"/>
      <c r="L30" s="23"/>
      <c r="M30" s="11"/>
      <c r="O30" s="23"/>
      <c r="P30" s="13"/>
      <c r="Q30" s="12"/>
      <c r="R30" s="12"/>
      <c r="S30" s="12"/>
      <c r="T30" s="11"/>
      <c r="W30" s="10">
        <v>7</v>
      </c>
      <c r="X30" s="10">
        <v>0.22600000000000001</v>
      </c>
      <c r="Y30" s="10" t="s">
        <v>90</v>
      </c>
      <c r="Z30" s="10" t="s">
        <v>79</v>
      </c>
      <c r="AA30" s="11" t="s">
        <v>37</v>
      </c>
      <c r="AB30" s="11"/>
      <c r="AD30" s="15"/>
      <c r="AE30" s="15"/>
      <c r="AF30" s="11"/>
      <c r="AG30" s="15"/>
      <c r="AH30" s="15"/>
      <c r="AI30" s="15"/>
      <c r="AJ30" s="15"/>
      <c r="AK30" s="15"/>
      <c r="AL30" s="15"/>
      <c r="AM30" s="15"/>
      <c r="AN30" s="15"/>
      <c r="AO30" s="15"/>
      <c r="AP30" s="15">
        <v>240</v>
      </c>
      <c r="AQ30" s="11"/>
      <c r="AR30" s="92"/>
      <c r="AT30" s="13" t="s">
        <v>38</v>
      </c>
      <c r="AU30" s="16" t="s">
        <v>188</v>
      </c>
      <c r="AV30" s="13" t="s">
        <v>188</v>
      </c>
      <c r="AW30" s="15"/>
      <c r="AX30" s="16"/>
    </row>
    <row r="31" spans="5:50" s="10" customFormat="1" ht="12" x14ac:dyDescent="0.2">
      <c r="E31" s="13"/>
      <c r="F31" s="13"/>
      <c r="G31" s="11"/>
      <c r="I31" s="11"/>
      <c r="J31" s="11"/>
      <c r="L31" s="23"/>
      <c r="M31" s="11"/>
      <c r="O31" s="23"/>
      <c r="P31" s="13"/>
      <c r="Q31" s="12"/>
      <c r="R31" s="12"/>
      <c r="S31" s="12"/>
      <c r="T31" s="11"/>
      <c r="W31" s="10">
        <v>12</v>
      </c>
      <c r="X31" s="10">
        <v>0.03</v>
      </c>
      <c r="Y31" s="10" t="s">
        <v>73</v>
      </c>
      <c r="Z31" s="10" t="s">
        <v>74</v>
      </c>
      <c r="AA31" s="11" t="s">
        <v>37</v>
      </c>
      <c r="AB31" s="11"/>
      <c r="AD31" s="15"/>
      <c r="AE31" s="15"/>
      <c r="AF31" s="11"/>
      <c r="AG31" s="15"/>
      <c r="AH31" s="15"/>
      <c r="AI31" s="15"/>
      <c r="AJ31" s="15"/>
      <c r="AK31" s="15"/>
      <c r="AL31" s="15"/>
      <c r="AM31" s="15"/>
      <c r="AN31" s="15"/>
      <c r="AO31" s="15"/>
      <c r="AP31" s="15">
        <v>437.25</v>
      </c>
      <c r="AQ31" s="11"/>
      <c r="AR31" s="92"/>
      <c r="AT31" s="13" t="s">
        <v>47</v>
      </c>
      <c r="AU31" s="16" t="s">
        <v>75</v>
      </c>
      <c r="AV31" s="13" t="s">
        <v>75</v>
      </c>
      <c r="AW31" s="15"/>
      <c r="AX31" s="16"/>
    </row>
    <row r="32" spans="5:50" s="10" customFormat="1" ht="12" x14ac:dyDescent="0.2">
      <c r="E32" s="13"/>
      <c r="F32" s="13"/>
      <c r="G32" s="11"/>
      <c r="I32" s="11"/>
      <c r="J32" s="11"/>
      <c r="L32" s="23"/>
      <c r="M32" s="11"/>
      <c r="O32" s="23"/>
      <c r="P32" s="13"/>
      <c r="Q32" s="12"/>
      <c r="R32" s="12"/>
      <c r="S32" s="12"/>
      <c r="T32" s="11"/>
      <c r="W32" s="10">
        <v>3</v>
      </c>
      <c r="X32" s="10">
        <v>0.03</v>
      </c>
      <c r="Y32" s="10" t="s">
        <v>73</v>
      </c>
      <c r="Z32" s="10" t="s">
        <v>74</v>
      </c>
      <c r="AA32" s="11" t="s">
        <v>37</v>
      </c>
      <c r="AB32" s="11"/>
      <c r="AD32" s="15"/>
      <c r="AE32" s="15"/>
      <c r="AF32" s="11"/>
      <c r="AG32" s="15"/>
      <c r="AH32" s="15"/>
      <c r="AI32" s="15"/>
      <c r="AJ32" s="15"/>
      <c r="AK32" s="15"/>
      <c r="AL32" s="15"/>
      <c r="AM32" s="15"/>
      <c r="AN32" s="15"/>
      <c r="AO32" s="15"/>
      <c r="AP32" s="15">
        <v>437.25</v>
      </c>
      <c r="AQ32" s="11"/>
      <c r="AR32" s="92"/>
      <c r="AT32" s="13" t="s">
        <v>47</v>
      </c>
      <c r="AU32" s="16" t="s">
        <v>75</v>
      </c>
      <c r="AV32" s="13" t="s">
        <v>75</v>
      </c>
      <c r="AW32" s="15"/>
      <c r="AX32" s="16"/>
    </row>
    <row r="33" spans="5:50" s="10" customFormat="1" ht="12" x14ac:dyDescent="0.2">
      <c r="E33" s="13"/>
      <c r="F33" s="13"/>
      <c r="G33" s="11"/>
      <c r="I33" s="11"/>
      <c r="J33" s="11"/>
      <c r="L33" s="23"/>
      <c r="M33" s="11"/>
      <c r="O33" s="23"/>
      <c r="P33" s="13"/>
      <c r="Q33" s="12"/>
      <c r="R33" s="12"/>
      <c r="S33" s="12"/>
      <c r="T33" s="11"/>
      <c r="W33" s="10">
        <v>3.2</v>
      </c>
      <c r="X33" s="10">
        <v>0.03</v>
      </c>
      <c r="Y33" s="10" t="s">
        <v>73</v>
      </c>
      <c r="Z33" s="10" t="s">
        <v>74</v>
      </c>
      <c r="AA33" s="11" t="s">
        <v>37</v>
      </c>
      <c r="AB33" s="11"/>
      <c r="AD33" s="15"/>
      <c r="AE33" s="15"/>
      <c r="AF33" s="11"/>
      <c r="AG33" s="15"/>
      <c r="AH33" s="15"/>
      <c r="AI33" s="15"/>
      <c r="AJ33" s="15"/>
      <c r="AK33" s="15"/>
      <c r="AL33" s="15"/>
      <c r="AM33" s="15"/>
      <c r="AN33" s="15"/>
      <c r="AO33" s="15"/>
      <c r="AP33" s="15">
        <v>437.25</v>
      </c>
      <c r="AQ33" s="11"/>
      <c r="AR33" s="92"/>
      <c r="AT33" s="13" t="s">
        <v>47</v>
      </c>
      <c r="AU33" s="16" t="s">
        <v>75</v>
      </c>
      <c r="AV33" s="13" t="s">
        <v>75</v>
      </c>
      <c r="AW33" s="15"/>
      <c r="AX33" s="16"/>
    </row>
    <row r="34" spans="5:50" s="10" customFormat="1" ht="12" x14ac:dyDescent="0.2">
      <c r="E34" s="13"/>
      <c r="F34" s="13"/>
      <c r="G34" s="11"/>
      <c r="I34" s="11"/>
      <c r="J34" s="11"/>
      <c r="L34" s="23"/>
      <c r="M34" s="11"/>
      <c r="O34" s="23"/>
      <c r="P34" s="13"/>
      <c r="Q34" s="12"/>
      <c r="R34" s="12"/>
      <c r="S34" s="12"/>
      <c r="T34" s="13"/>
      <c r="W34" s="10">
        <v>121.5</v>
      </c>
      <c r="X34" s="10">
        <v>0.67200000000000004</v>
      </c>
      <c r="Y34" s="10" t="s">
        <v>189</v>
      </c>
      <c r="Z34" s="10" t="s">
        <v>58</v>
      </c>
      <c r="AA34" s="11" t="s">
        <v>37</v>
      </c>
      <c r="AB34" s="11"/>
      <c r="AD34" s="15"/>
      <c r="AE34" s="15"/>
      <c r="AF34" s="11"/>
      <c r="AG34" s="15"/>
      <c r="AH34" s="15"/>
      <c r="AI34" s="15"/>
      <c r="AJ34" s="15"/>
      <c r="AK34" s="15"/>
      <c r="AL34" s="15"/>
      <c r="AM34" s="15"/>
      <c r="AN34" s="15"/>
      <c r="AO34" s="15"/>
      <c r="AP34" s="15">
        <v>515.42857142857144</v>
      </c>
      <c r="AQ34" s="11"/>
      <c r="AR34" s="92"/>
      <c r="AT34" s="13" t="s">
        <v>52</v>
      </c>
      <c r="AU34" s="16" t="s">
        <v>56</v>
      </c>
      <c r="AV34" s="13" t="s">
        <v>56</v>
      </c>
      <c r="AW34" s="15"/>
      <c r="AX34" s="16"/>
    </row>
    <row r="35" spans="5:50" s="10" customFormat="1" ht="12" x14ac:dyDescent="0.2">
      <c r="E35" s="13"/>
      <c r="F35" s="13"/>
      <c r="G35" s="11"/>
      <c r="I35" s="11"/>
      <c r="J35" s="11"/>
      <c r="L35" s="23"/>
      <c r="M35" s="11"/>
      <c r="O35" s="23"/>
      <c r="P35" s="13"/>
      <c r="Q35" s="12"/>
      <c r="R35" s="12"/>
      <c r="S35" s="12"/>
      <c r="T35" s="13"/>
      <c r="W35" s="10">
        <v>26</v>
      </c>
      <c r="X35" s="10">
        <v>0.22500000000000001</v>
      </c>
      <c r="Y35" s="10" t="s">
        <v>190</v>
      </c>
      <c r="Z35" s="10" t="s">
        <v>58</v>
      </c>
      <c r="AA35" s="11" t="s">
        <v>37</v>
      </c>
      <c r="AB35" s="11"/>
      <c r="AD35" s="15"/>
      <c r="AE35" s="15"/>
      <c r="AF35" s="11"/>
      <c r="AG35" s="15"/>
      <c r="AH35" s="15"/>
      <c r="AI35" s="15"/>
      <c r="AJ35" s="15"/>
      <c r="AK35" s="15"/>
      <c r="AL35" s="15"/>
      <c r="AM35" s="15"/>
      <c r="AN35" s="15"/>
      <c r="AO35" s="15"/>
      <c r="AP35" s="15">
        <v>515.42857142857144</v>
      </c>
      <c r="AQ35" s="11"/>
      <c r="AR35" s="92"/>
      <c r="AT35" s="13" t="s">
        <v>52</v>
      </c>
      <c r="AU35" s="16" t="s">
        <v>56</v>
      </c>
      <c r="AV35" s="13" t="s">
        <v>56</v>
      </c>
      <c r="AW35" s="15"/>
      <c r="AX35" s="16"/>
    </row>
    <row r="36" spans="5:50" s="10" customFormat="1" ht="12" x14ac:dyDescent="0.2">
      <c r="E36" s="13"/>
      <c r="F36" s="13"/>
      <c r="G36" s="11"/>
      <c r="I36" s="11"/>
      <c r="J36" s="11"/>
      <c r="L36" s="23"/>
      <c r="M36" s="11"/>
      <c r="O36" s="23"/>
      <c r="P36" s="13"/>
      <c r="Q36" s="12"/>
      <c r="R36" s="12"/>
      <c r="S36" s="12"/>
      <c r="T36" s="13"/>
      <c r="W36" s="10">
        <v>69</v>
      </c>
      <c r="X36" s="10">
        <v>0.29599999999999999</v>
      </c>
      <c r="Y36" s="10" t="s">
        <v>169</v>
      </c>
      <c r="Z36" s="10" t="s">
        <v>60</v>
      </c>
      <c r="AA36" s="11" t="s">
        <v>37</v>
      </c>
      <c r="AB36" s="11"/>
      <c r="AD36" s="15"/>
      <c r="AE36" s="15"/>
      <c r="AF36" s="11"/>
      <c r="AG36" s="15"/>
      <c r="AH36" s="15"/>
      <c r="AI36" s="15"/>
      <c r="AJ36" s="15"/>
      <c r="AK36" s="15"/>
      <c r="AL36" s="15"/>
      <c r="AM36" s="15"/>
      <c r="AN36" s="15"/>
      <c r="AO36" s="15"/>
      <c r="AP36" s="15">
        <v>515.42857142857144</v>
      </c>
      <c r="AQ36" s="11"/>
      <c r="AR36" s="92"/>
      <c r="AT36" s="13" t="s">
        <v>52</v>
      </c>
      <c r="AU36" s="16" t="s">
        <v>56</v>
      </c>
      <c r="AV36" s="13" t="s">
        <v>56</v>
      </c>
      <c r="AW36" s="15"/>
      <c r="AX36" s="16"/>
    </row>
    <row r="37" spans="5:50" s="10" customFormat="1" ht="12" x14ac:dyDescent="0.2">
      <c r="E37" s="13"/>
      <c r="F37" s="13"/>
      <c r="G37" s="11"/>
      <c r="I37" s="11"/>
      <c r="J37" s="11"/>
      <c r="L37" s="23"/>
      <c r="M37" s="11"/>
      <c r="O37" s="23"/>
      <c r="P37" s="13"/>
      <c r="Q37" s="12"/>
      <c r="R37" s="12"/>
      <c r="S37" s="12"/>
      <c r="T37" s="13"/>
      <c r="W37" s="10">
        <v>4</v>
      </c>
      <c r="X37" s="10">
        <v>0.4</v>
      </c>
      <c r="Z37" s="10" t="s">
        <v>58</v>
      </c>
      <c r="AA37" s="11" t="s">
        <v>37</v>
      </c>
      <c r="AB37" s="11"/>
      <c r="AD37" s="15"/>
      <c r="AE37" s="15"/>
      <c r="AF37" s="11"/>
      <c r="AG37" s="15"/>
      <c r="AH37" s="15"/>
      <c r="AI37" s="15"/>
      <c r="AJ37" s="15"/>
      <c r="AK37" s="15"/>
      <c r="AL37" s="15"/>
      <c r="AM37" s="15"/>
      <c r="AN37" s="15"/>
      <c r="AO37" s="15"/>
      <c r="AP37" s="15">
        <v>515.42857142857144</v>
      </c>
      <c r="AQ37" s="11"/>
      <c r="AR37" s="92"/>
      <c r="AT37" s="13" t="s">
        <v>52</v>
      </c>
      <c r="AU37" s="16" t="s">
        <v>56</v>
      </c>
      <c r="AV37" s="13" t="s">
        <v>56</v>
      </c>
      <c r="AW37" s="15"/>
      <c r="AX37" s="16"/>
    </row>
    <row r="38" spans="5:50" s="10" customFormat="1" ht="12" x14ac:dyDescent="0.2">
      <c r="E38" s="13"/>
      <c r="F38" s="13"/>
      <c r="G38" s="11"/>
      <c r="I38" s="11"/>
      <c r="J38" s="11"/>
      <c r="L38" s="23"/>
      <c r="M38" s="11"/>
      <c r="O38" s="23"/>
      <c r="P38" s="13"/>
      <c r="Q38" s="12"/>
      <c r="R38" s="12"/>
      <c r="S38" s="12"/>
      <c r="T38" s="13"/>
      <c r="W38" s="10">
        <v>11.3</v>
      </c>
      <c r="X38" s="10">
        <v>4.8000000000000001E-2</v>
      </c>
      <c r="Y38" s="10" t="s">
        <v>61</v>
      </c>
      <c r="Z38" s="10" t="s">
        <v>58</v>
      </c>
      <c r="AA38" s="11" t="s">
        <v>37</v>
      </c>
      <c r="AB38" s="11"/>
      <c r="AD38" s="15"/>
      <c r="AE38" s="15"/>
      <c r="AF38" s="11"/>
      <c r="AG38" s="15"/>
      <c r="AH38" s="15"/>
      <c r="AI38" s="15"/>
      <c r="AJ38" s="15"/>
      <c r="AK38" s="15"/>
      <c r="AL38" s="15"/>
      <c r="AM38" s="15"/>
      <c r="AN38" s="15"/>
      <c r="AO38" s="15"/>
      <c r="AP38" s="15">
        <v>515.42857142857144</v>
      </c>
      <c r="AQ38" s="11"/>
      <c r="AR38" s="92"/>
      <c r="AT38" s="13" t="s">
        <v>52</v>
      </c>
      <c r="AU38" s="16" t="s">
        <v>56</v>
      </c>
      <c r="AV38" s="13" t="s">
        <v>56</v>
      </c>
      <c r="AW38" s="15"/>
      <c r="AX38" s="16"/>
    </row>
    <row r="39" spans="5:50" s="10" customFormat="1" ht="12" x14ac:dyDescent="0.2">
      <c r="E39" s="13"/>
      <c r="F39" s="13"/>
      <c r="G39" s="11"/>
      <c r="I39" s="11"/>
      <c r="J39" s="11"/>
      <c r="L39" s="23"/>
      <c r="M39" s="11"/>
      <c r="O39" s="23"/>
      <c r="P39" s="13"/>
      <c r="Q39" s="12"/>
      <c r="R39" s="12"/>
      <c r="S39" s="12"/>
      <c r="T39" s="13"/>
      <c r="W39" s="10">
        <v>200</v>
      </c>
      <c r="X39" s="10">
        <v>0.31</v>
      </c>
      <c r="Y39" s="10" t="s">
        <v>191</v>
      </c>
      <c r="Z39" s="10" t="s">
        <v>58</v>
      </c>
      <c r="AA39" s="11" t="s">
        <v>37</v>
      </c>
      <c r="AB39" s="11"/>
      <c r="AD39" s="15"/>
      <c r="AE39" s="15"/>
      <c r="AF39" s="11"/>
      <c r="AG39" s="15"/>
      <c r="AH39" s="15"/>
      <c r="AI39" s="15"/>
      <c r="AJ39" s="15"/>
      <c r="AK39" s="15"/>
      <c r="AL39" s="15"/>
      <c r="AM39" s="15"/>
      <c r="AN39" s="15"/>
      <c r="AO39" s="15"/>
      <c r="AP39" s="15">
        <v>515.42857142857144</v>
      </c>
      <c r="AQ39" s="11"/>
      <c r="AR39" s="92"/>
      <c r="AT39" s="13" t="s">
        <v>52</v>
      </c>
      <c r="AU39" s="16" t="s">
        <v>56</v>
      </c>
      <c r="AV39" s="13" t="s">
        <v>56</v>
      </c>
      <c r="AW39" s="15"/>
      <c r="AX39" s="16"/>
    </row>
    <row r="40" spans="5:50" s="10" customFormat="1" ht="12" x14ac:dyDescent="0.2">
      <c r="E40" s="13"/>
      <c r="F40" s="13"/>
      <c r="G40" s="11"/>
      <c r="I40" s="11"/>
      <c r="J40" s="11"/>
      <c r="L40" s="23"/>
      <c r="M40" s="11"/>
      <c r="O40" s="23"/>
      <c r="P40" s="13"/>
      <c r="Q40" s="12"/>
      <c r="R40" s="12"/>
      <c r="S40" s="12"/>
      <c r="T40" s="13"/>
      <c r="W40" s="10">
        <v>143.5</v>
      </c>
      <c r="X40" s="10">
        <v>0.443</v>
      </c>
      <c r="Y40" s="10" t="s">
        <v>192</v>
      </c>
      <c r="Z40" s="10" t="s">
        <v>58</v>
      </c>
      <c r="AA40" s="11" t="s">
        <v>37</v>
      </c>
      <c r="AB40" s="11"/>
      <c r="AD40" s="15"/>
      <c r="AE40" s="15"/>
      <c r="AF40" s="11"/>
      <c r="AG40" s="15"/>
      <c r="AH40" s="15"/>
      <c r="AI40" s="15"/>
      <c r="AJ40" s="15"/>
      <c r="AK40" s="15"/>
      <c r="AL40" s="15"/>
      <c r="AM40" s="15"/>
      <c r="AN40" s="15"/>
      <c r="AO40" s="15"/>
      <c r="AP40" s="15">
        <v>515.42857142857144</v>
      </c>
      <c r="AQ40" s="11"/>
      <c r="AR40" s="92"/>
      <c r="AT40" s="13" t="s">
        <v>52</v>
      </c>
      <c r="AU40" s="16" t="s">
        <v>56</v>
      </c>
      <c r="AV40" s="13" t="s">
        <v>56</v>
      </c>
      <c r="AW40" s="15"/>
      <c r="AX40" s="16"/>
    </row>
    <row r="41" spans="5:50" s="10" customFormat="1" ht="12" x14ac:dyDescent="0.2">
      <c r="E41" s="13"/>
      <c r="F41" s="13"/>
      <c r="G41" s="11"/>
      <c r="I41" s="11"/>
      <c r="J41" s="11"/>
      <c r="L41" s="23"/>
      <c r="M41" s="11"/>
      <c r="O41" s="23"/>
      <c r="P41" s="13"/>
      <c r="Q41" s="12"/>
      <c r="R41" s="12"/>
      <c r="S41" s="12"/>
      <c r="T41" s="11"/>
      <c r="W41" s="10">
        <v>11.67</v>
      </c>
      <c r="X41" s="10">
        <v>0.29199999999999998</v>
      </c>
      <c r="Y41" s="10" t="s">
        <v>111</v>
      </c>
      <c r="Z41" s="10" t="s">
        <v>79</v>
      </c>
      <c r="AA41" s="11" t="s">
        <v>37</v>
      </c>
      <c r="AB41" s="11"/>
      <c r="AD41" s="15"/>
      <c r="AE41" s="15"/>
      <c r="AF41" s="11"/>
      <c r="AG41" s="15"/>
      <c r="AH41" s="15"/>
      <c r="AI41" s="15"/>
      <c r="AJ41" s="15"/>
      <c r="AK41" s="15"/>
      <c r="AL41" s="15"/>
      <c r="AM41" s="15"/>
      <c r="AN41" s="15"/>
      <c r="AO41" s="15"/>
      <c r="AP41" s="15">
        <v>1200</v>
      </c>
      <c r="AQ41" s="11"/>
      <c r="AR41" s="92"/>
      <c r="AT41" s="13" t="s">
        <v>38</v>
      </c>
      <c r="AU41" s="16" t="s">
        <v>188</v>
      </c>
      <c r="AV41" s="13" t="s">
        <v>188</v>
      </c>
      <c r="AW41" s="15"/>
      <c r="AX41" s="16"/>
    </row>
    <row r="42" spans="5:50" s="10" customFormat="1" ht="12" x14ac:dyDescent="0.2">
      <c r="E42" s="13"/>
      <c r="F42" s="13"/>
      <c r="G42" s="11"/>
      <c r="I42" s="11"/>
      <c r="J42" s="11"/>
      <c r="L42" s="23"/>
      <c r="M42" s="11"/>
      <c r="O42" s="23"/>
      <c r="P42" s="13"/>
      <c r="Q42" s="12"/>
      <c r="R42" s="12"/>
      <c r="S42" s="12"/>
      <c r="T42" s="11"/>
      <c r="W42" s="10">
        <v>61.66</v>
      </c>
      <c r="X42" s="10">
        <v>1.212</v>
      </c>
      <c r="Y42" s="10" t="s">
        <v>78</v>
      </c>
      <c r="Z42" s="10" t="s">
        <v>79</v>
      </c>
      <c r="AA42" s="11" t="s">
        <v>37</v>
      </c>
      <c r="AB42" s="11"/>
      <c r="AD42" s="15"/>
      <c r="AE42" s="15"/>
      <c r="AF42" s="11"/>
      <c r="AG42" s="15"/>
      <c r="AH42" s="15"/>
      <c r="AI42" s="15"/>
      <c r="AJ42" s="15"/>
      <c r="AK42" s="15"/>
      <c r="AL42" s="15"/>
      <c r="AM42" s="15"/>
      <c r="AN42" s="15"/>
      <c r="AO42" s="15"/>
      <c r="AP42" s="15">
        <v>792</v>
      </c>
      <c r="AQ42" s="11"/>
      <c r="AR42" s="92"/>
      <c r="AT42" s="13" t="s">
        <v>38</v>
      </c>
      <c r="AU42" s="16" t="s">
        <v>188</v>
      </c>
      <c r="AV42" s="13" t="s">
        <v>188</v>
      </c>
      <c r="AW42" s="15"/>
      <c r="AX42" s="16"/>
    </row>
    <row r="43" spans="5:50" s="10" customFormat="1" ht="12" x14ac:dyDescent="0.2">
      <c r="E43" s="13"/>
      <c r="F43" s="13"/>
      <c r="G43" s="11"/>
      <c r="I43" s="11"/>
      <c r="J43" s="11"/>
      <c r="L43" s="23"/>
      <c r="M43" s="11"/>
      <c r="O43" s="23"/>
      <c r="P43" s="13"/>
      <c r="Q43" s="12"/>
      <c r="R43" s="12"/>
      <c r="S43" s="12"/>
      <c r="T43" s="11"/>
      <c r="W43" s="10">
        <v>80</v>
      </c>
      <c r="X43" s="10">
        <v>1.36</v>
      </c>
      <c r="Y43" s="10" t="s">
        <v>71</v>
      </c>
      <c r="Z43" s="10" t="s">
        <v>97</v>
      </c>
      <c r="AA43" s="11" t="s">
        <v>37</v>
      </c>
      <c r="AB43" s="11"/>
      <c r="AD43" s="15"/>
      <c r="AE43" s="15"/>
      <c r="AF43" s="11"/>
      <c r="AG43" s="15"/>
      <c r="AH43" s="15"/>
      <c r="AI43" s="15"/>
      <c r="AJ43" s="15"/>
      <c r="AK43" s="15"/>
      <c r="AL43" s="15"/>
      <c r="AM43" s="15"/>
      <c r="AN43" s="15"/>
      <c r="AO43" s="15"/>
      <c r="AP43" s="15">
        <v>600</v>
      </c>
      <c r="AQ43" s="11"/>
      <c r="AR43" s="92"/>
      <c r="AT43" s="13" t="s">
        <v>38</v>
      </c>
      <c r="AU43" s="16" t="s">
        <v>72</v>
      </c>
      <c r="AV43" s="13" t="s">
        <v>72</v>
      </c>
      <c r="AW43" s="15"/>
      <c r="AX43" s="16"/>
    </row>
    <row r="44" spans="5:50" s="10" customFormat="1" ht="12" x14ac:dyDescent="0.2">
      <c r="E44" s="13"/>
      <c r="F44" s="13"/>
      <c r="G44" s="11"/>
      <c r="I44" s="11"/>
      <c r="J44" s="11"/>
      <c r="L44" s="23"/>
      <c r="M44" s="11"/>
      <c r="O44" s="23"/>
      <c r="P44" s="13"/>
      <c r="Q44" s="12"/>
      <c r="R44" s="12"/>
      <c r="S44" s="12"/>
      <c r="T44" s="11"/>
      <c r="W44" s="10">
        <v>19.3</v>
      </c>
      <c r="X44" s="10">
        <v>0.06</v>
      </c>
      <c r="Y44" s="10" t="s">
        <v>73</v>
      </c>
      <c r="Z44" s="10" t="s">
        <v>74</v>
      </c>
      <c r="AA44" s="11" t="s">
        <v>37</v>
      </c>
      <c r="AB44" s="11"/>
      <c r="AD44" s="15"/>
      <c r="AE44" s="15"/>
      <c r="AF44" s="11"/>
      <c r="AG44" s="15"/>
      <c r="AH44" s="15"/>
      <c r="AI44" s="15"/>
      <c r="AJ44" s="15"/>
      <c r="AK44" s="15"/>
      <c r="AL44" s="15"/>
      <c r="AM44" s="15"/>
      <c r="AN44" s="15"/>
      <c r="AO44" s="15"/>
      <c r="AP44" s="15">
        <v>240</v>
      </c>
      <c r="AQ44" s="11"/>
      <c r="AR44" s="92"/>
      <c r="AT44" s="13" t="s">
        <v>38</v>
      </c>
      <c r="AU44" s="16" t="s">
        <v>75</v>
      </c>
      <c r="AV44" s="13" t="s">
        <v>75</v>
      </c>
      <c r="AW44" s="15"/>
      <c r="AX44" s="16"/>
    </row>
    <row r="45" spans="5:50" s="10" customFormat="1" ht="12" x14ac:dyDescent="0.2">
      <c r="E45" s="13"/>
      <c r="F45" s="13"/>
      <c r="G45" s="11"/>
      <c r="I45" s="11"/>
      <c r="J45" s="11"/>
      <c r="L45" s="23"/>
      <c r="M45" s="11"/>
      <c r="O45" s="23"/>
      <c r="P45" s="13"/>
      <c r="Q45" s="12"/>
      <c r="R45" s="12"/>
      <c r="S45" s="12"/>
      <c r="T45" s="11"/>
      <c r="W45" s="10">
        <v>2.9</v>
      </c>
      <c r="X45" s="10">
        <v>1.4999999999999999E-2</v>
      </c>
      <c r="Y45" s="10" t="s">
        <v>73</v>
      </c>
      <c r="Z45" s="10" t="s">
        <v>74</v>
      </c>
      <c r="AA45" s="11" t="s">
        <v>37</v>
      </c>
      <c r="AB45" s="11"/>
      <c r="AD45" s="15"/>
      <c r="AE45" s="15"/>
      <c r="AF45" s="11"/>
      <c r="AG45" s="15"/>
      <c r="AH45" s="15"/>
      <c r="AI45" s="15"/>
      <c r="AJ45" s="15"/>
      <c r="AK45" s="15"/>
      <c r="AL45" s="15"/>
      <c r="AM45" s="15"/>
      <c r="AN45" s="15"/>
      <c r="AO45" s="15"/>
      <c r="AP45" s="15">
        <v>240</v>
      </c>
      <c r="AQ45" s="11"/>
      <c r="AR45" s="92"/>
      <c r="AT45" s="13" t="s">
        <v>38</v>
      </c>
      <c r="AU45" s="16" t="s">
        <v>75</v>
      </c>
      <c r="AV45" s="13" t="s">
        <v>75</v>
      </c>
      <c r="AW45" s="15"/>
      <c r="AX45" s="16"/>
    </row>
    <row r="46" spans="5:50" s="10" customFormat="1" ht="12" x14ac:dyDescent="0.2">
      <c r="E46" s="13"/>
      <c r="F46" s="13"/>
      <c r="G46" s="11"/>
      <c r="I46" s="11"/>
      <c r="J46" s="11"/>
      <c r="L46" s="23"/>
      <c r="M46" s="11"/>
      <c r="O46" s="23"/>
      <c r="P46" s="13"/>
      <c r="Q46" s="12"/>
      <c r="R46" s="12"/>
      <c r="S46" s="12"/>
      <c r="T46" s="11"/>
      <c r="W46" s="10">
        <v>42.8</v>
      </c>
      <c r="X46" s="10">
        <v>0.09</v>
      </c>
      <c r="Y46" s="10" t="s">
        <v>73</v>
      </c>
      <c r="Z46" s="10" t="s">
        <v>100</v>
      </c>
      <c r="AA46" s="11" t="s">
        <v>37</v>
      </c>
      <c r="AB46" s="11"/>
      <c r="AD46" s="15"/>
      <c r="AE46" s="15"/>
      <c r="AF46" s="11"/>
      <c r="AG46" s="15"/>
      <c r="AH46" s="15"/>
      <c r="AI46" s="15"/>
      <c r="AJ46" s="15"/>
      <c r="AK46" s="15"/>
      <c r="AL46" s="15"/>
      <c r="AM46" s="15"/>
      <c r="AN46" s="15"/>
      <c r="AO46" s="15"/>
      <c r="AP46" s="15">
        <v>240</v>
      </c>
      <c r="AQ46" s="11"/>
      <c r="AR46" s="92"/>
      <c r="AT46" s="13" t="s">
        <v>38</v>
      </c>
      <c r="AU46" s="16" t="s">
        <v>75</v>
      </c>
      <c r="AV46" s="13" t="s">
        <v>75</v>
      </c>
      <c r="AW46" s="15"/>
      <c r="AX46" s="16"/>
    </row>
    <row r="47" spans="5:50" s="10" customFormat="1" ht="12" x14ac:dyDescent="0.2">
      <c r="E47" s="13"/>
      <c r="F47" s="13"/>
      <c r="G47" s="11"/>
      <c r="I47" s="11"/>
      <c r="J47" s="11"/>
      <c r="L47" s="23"/>
      <c r="M47" s="11"/>
      <c r="O47" s="23"/>
      <c r="P47" s="13"/>
      <c r="Q47" s="12"/>
      <c r="R47" s="12"/>
      <c r="S47" s="12"/>
      <c r="T47" s="11"/>
      <c r="W47" s="10">
        <v>4.8</v>
      </c>
      <c r="X47" s="10">
        <v>0.03</v>
      </c>
      <c r="Y47" s="10" t="s">
        <v>73</v>
      </c>
      <c r="Z47" s="10" t="s">
        <v>74</v>
      </c>
      <c r="AA47" s="11" t="s">
        <v>37</v>
      </c>
      <c r="AB47" s="11"/>
      <c r="AD47" s="15"/>
      <c r="AE47" s="15"/>
      <c r="AF47" s="11"/>
      <c r="AG47" s="15"/>
      <c r="AH47" s="15"/>
      <c r="AI47" s="15"/>
      <c r="AJ47" s="15"/>
      <c r="AK47" s="15"/>
      <c r="AL47" s="15"/>
      <c r="AM47" s="15"/>
      <c r="AN47" s="15"/>
      <c r="AO47" s="15"/>
      <c r="AP47" s="15">
        <v>240</v>
      </c>
      <c r="AQ47" s="11"/>
      <c r="AR47" s="92"/>
      <c r="AT47" s="13" t="s">
        <v>38</v>
      </c>
      <c r="AU47" s="16" t="s">
        <v>75</v>
      </c>
      <c r="AV47" s="13" t="s">
        <v>75</v>
      </c>
      <c r="AW47" s="15"/>
      <c r="AX47" s="16"/>
    </row>
    <row r="48" spans="5:50" s="10" customFormat="1" ht="12" x14ac:dyDescent="0.2">
      <c r="E48" s="13"/>
      <c r="F48" s="13"/>
      <c r="G48" s="11"/>
      <c r="I48" s="11"/>
      <c r="J48" s="11"/>
      <c r="L48" s="23"/>
      <c r="M48" s="11"/>
      <c r="O48" s="23"/>
      <c r="P48" s="13"/>
      <c r="Q48" s="12"/>
      <c r="R48" s="12"/>
      <c r="S48" s="12"/>
      <c r="T48" s="11"/>
      <c r="W48" s="10">
        <v>5</v>
      </c>
      <c r="X48" s="10">
        <v>5.0000000000000001E-3</v>
      </c>
      <c r="Z48" s="10" t="s">
        <v>100</v>
      </c>
      <c r="AA48" s="11" t="s">
        <v>37</v>
      </c>
      <c r="AB48" s="11"/>
      <c r="AD48" s="15"/>
      <c r="AE48" s="15"/>
      <c r="AF48" s="11"/>
      <c r="AG48" s="15"/>
      <c r="AH48" s="15"/>
      <c r="AI48" s="15"/>
      <c r="AJ48" s="15"/>
      <c r="AK48" s="15"/>
      <c r="AL48" s="15"/>
      <c r="AM48" s="15"/>
      <c r="AN48" s="15"/>
      <c r="AO48" s="15"/>
      <c r="AP48" s="15">
        <v>240</v>
      </c>
      <c r="AQ48" s="11"/>
      <c r="AR48" s="92"/>
      <c r="AT48" s="13" t="s">
        <v>38</v>
      </c>
      <c r="AU48" s="16" t="s">
        <v>75</v>
      </c>
      <c r="AV48" s="13" t="s">
        <v>75</v>
      </c>
      <c r="AW48" s="15"/>
      <c r="AX48" s="16"/>
    </row>
    <row r="49" spans="5:50" s="10" customFormat="1" ht="12" x14ac:dyDescent="0.2">
      <c r="E49" s="13"/>
      <c r="F49" s="13"/>
      <c r="G49" s="11"/>
      <c r="I49" s="11"/>
      <c r="J49" s="11"/>
      <c r="L49" s="23"/>
      <c r="M49" s="11"/>
      <c r="O49" s="23"/>
      <c r="P49" s="13"/>
      <c r="Q49" s="12"/>
      <c r="R49" s="12"/>
      <c r="S49" s="12"/>
      <c r="T49" s="11"/>
      <c r="W49" s="10">
        <v>25.88</v>
      </c>
      <c r="X49" s="10">
        <v>0.80500000000000005</v>
      </c>
      <c r="Y49" s="10" t="s">
        <v>111</v>
      </c>
      <c r="Z49" s="10" t="s">
        <v>79</v>
      </c>
      <c r="AA49" s="11" t="s">
        <v>37</v>
      </c>
      <c r="AB49" s="11"/>
      <c r="AD49" s="15"/>
      <c r="AE49" s="15"/>
      <c r="AF49" s="11"/>
      <c r="AG49" s="15"/>
      <c r="AH49" s="15"/>
      <c r="AI49" s="15"/>
      <c r="AJ49" s="15"/>
      <c r="AK49" s="15"/>
      <c r="AL49" s="15"/>
      <c r="AM49" s="15"/>
      <c r="AN49" s="15"/>
      <c r="AO49" s="15"/>
      <c r="AP49" s="15">
        <v>180</v>
      </c>
      <c r="AQ49" s="11"/>
      <c r="AR49" s="92"/>
      <c r="AT49" s="13" t="s">
        <v>38</v>
      </c>
      <c r="AU49" s="16" t="s">
        <v>188</v>
      </c>
      <c r="AV49" s="13" t="s">
        <v>188</v>
      </c>
      <c r="AW49" s="15"/>
      <c r="AX49" s="16"/>
    </row>
    <row r="50" spans="5:50" s="10" customFormat="1" ht="12" x14ac:dyDescent="0.2">
      <c r="E50" s="13"/>
      <c r="F50" s="13"/>
      <c r="G50" s="11"/>
      <c r="I50" s="11"/>
      <c r="J50" s="11"/>
      <c r="L50" s="23"/>
      <c r="M50" s="11"/>
      <c r="O50" s="23"/>
      <c r="P50" s="13"/>
      <c r="Q50" s="12"/>
      <c r="R50" s="12"/>
      <c r="S50" s="12"/>
      <c r="T50" s="11"/>
      <c r="W50" s="10">
        <v>54</v>
      </c>
      <c r="X50" s="10">
        <v>0.876</v>
      </c>
      <c r="Y50" s="10" t="s">
        <v>111</v>
      </c>
      <c r="Z50" s="10" t="s">
        <v>79</v>
      </c>
      <c r="AA50" s="11" t="s">
        <v>37</v>
      </c>
      <c r="AB50" s="11"/>
      <c r="AD50" s="15"/>
      <c r="AE50" s="15"/>
      <c r="AF50" s="11"/>
      <c r="AG50" s="15"/>
      <c r="AH50" s="15"/>
      <c r="AI50" s="15"/>
      <c r="AJ50" s="15"/>
      <c r="AK50" s="15"/>
      <c r="AL50" s="15"/>
      <c r="AM50" s="15"/>
      <c r="AN50" s="15"/>
      <c r="AO50" s="15"/>
      <c r="AP50" s="15">
        <v>180</v>
      </c>
      <c r="AQ50" s="11"/>
      <c r="AR50" s="92"/>
      <c r="AT50" s="13" t="s">
        <v>38</v>
      </c>
      <c r="AU50" s="16" t="s">
        <v>188</v>
      </c>
      <c r="AV50" s="13" t="s">
        <v>188</v>
      </c>
      <c r="AW50" s="15"/>
      <c r="AX50" s="16"/>
    </row>
    <row r="51" spans="5:50" s="10" customFormat="1" ht="12" x14ac:dyDescent="0.2">
      <c r="E51" s="13"/>
      <c r="F51" s="13"/>
      <c r="G51" s="11"/>
      <c r="I51" s="11"/>
      <c r="J51" s="11"/>
      <c r="L51" s="23"/>
      <c r="M51" s="11"/>
      <c r="O51" s="23"/>
      <c r="P51" s="13"/>
      <c r="Q51" s="12"/>
      <c r="R51" s="12"/>
      <c r="S51" s="12"/>
      <c r="T51" s="11"/>
      <c r="W51" s="10">
        <v>14.67</v>
      </c>
      <c r="X51" s="10">
        <v>0.44600000000000001</v>
      </c>
      <c r="Y51" s="10" t="s">
        <v>111</v>
      </c>
      <c r="Z51" s="10" t="s">
        <v>79</v>
      </c>
      <c r="AA51" s="11" t="s">
        <v>37</v>
      </c>
      <c r="AB51" s="11"/>
      <c r="AD51" s="15"/>
      <c r="AE51" s="15"/>
      <c r="AF51" s="11"/>
      <c r="AG51" s="15"/>
      <c r="AH51" s="15"/>
      <c r="AI51" s="15"/>
      <c r="AJ51" s="15"/>
      <c r="AK51" s="15"/>
      <c r="AL51" s="15"/>
      <c r="AM51" s="15"/>
      <c r="AN51" s="15"/>
      <c r="AO51" s="15"/>
      <c r="AP51" s="15">
        <v>180</v>
      </c>
      <c r="AQ51" s="11"/>
      <c r="AR51" s="92"/>
      <c r="AT51" s="13" t="s">
        <v>38</v>
      </c>
      <c r="AU51" s="16" t="s">
        <v>188</v>
      </c>
      <c r="AV51" s="13" t="s">
        <v>188</v>
      </c>
      <c r="AW51" s="15"/>
      <c r="AX51" s="16"/>
    </row>
    <row r="52" spans="5:50" s="10" customFormat="1" ht="12" x14ac:dyDescent="0.2">
      <c r="E52" s="13"/>
      <c r="F52" s="13"/>
      <c r="G52" s="11"/>
      <c r="I52" s="11"/>
      <c r="J52" s="11"/>
      <c r="L52" s="23"/>
      <c r="M52" s="11"/>
      <c r="O52" s="23"/>
      <c r="P52" s="13"/>
      <c r="Q52" s="12"/>
      <c r="R52" s="12"/>
      <c r="S52" s="12"/>
      <c r="T52" s="11"/>
      <c r="W52" s="10">
        <v>25</v>
      </c>
      <c r="X52" s="10">
        <v>0.21299999999999999</v>
      </c>
      <c r="Y52" s="10" t="s">
        <v>78</v>
      </c>
      <c r="Z52" s="10" t="s">
        <v>79</v>
      </c>
      <c r="AA52" s="11" t="s">
        <v>37</v>
      </c>
      <c r="AB52" s="11"/>
      <c r="AD52" s="15"/>
      <c r="AE52" s="15"/>
      <c r="AF52" s="11"/>
      <c r="AG52" s="15"/>
      <c r="AH52" s="15"/>
      <c r="AI52" s="15"/>
      <c r="AJ52" s="15"/>
      <c r="AK52" s="15"/>
      <c r="AL52" s="15"/>
      <c r="AM52" s="15"/>
      <c r="AN52" s="15"/>
      <c r="AO52" s="15"/>
      <c r="AP52" s="15">
        <v>180</v>
      </c>
      <c r="AQ52" s="11"/>
      <c r="AR52" s="92"/>
      <c r="AT52" s="13" t="s">
        <v>38</v>
      </c>
      <c r="AU52" s="16" t="s">
        <v>188</v>
      </c>
      <c r="AV52" s="13" t="s">
        <v>188</v>
      </c>
      <c r="AW52" s="15"/>
      <c r="AX52" s="16"/>
    </row>
    <row r="53" spans="5:50" s="10" customFormat="1" ht="12" x14ac:dyDescent="0.2">
      <c r="E53" s="13"/>
      <c r="F53" s="13"/>
      <c r="G53" s="11"/>
      <c r="I53" s="11"/>
      <c r="J53" s="11"/>
      <c r="L53" s="23"/>
      <c r="M53" s="11"/>
      <c r="O53" s="23"/>
      <c r="P53" s="13"/>
      <c r="Q53" s="12"/>
      <c r="R53" s="12"/>
      <c r="S53" s="12"/>
      <c r="T53" s="11"/>
      <c r="W53" s="10">
        <v>6.5</v>
      </c>
      <c r="X53" s="10">
        <v>0.29199999999999998</v>
      </c>
      <c r="Y53" s="10" t="s">
        <v>111</v>
      </c>
      <c r="Z53" s="10" t="s">
        <v>79</v>
      </c>
      <c r="AA53" s="11" t="s">
        <v>37</v>
      </c>
      <c r="AB53" s="11"/>
      <c r="AD53" s="15"/>
      <c r="AE53" s="15"/>
      <c r="AF53" s="11"/>
      <c r="AG53" s="15"/>
      <c r="AH53" s="15"/>
      <c r="AI53" s="15"/>
      <c r="AJ53" s="15"/>
      <c r="AK53" s="15"/>
      <c r="AL53" s="15"/>
      <c r="AM53" s="15"/>
      <c r="AN53" s="15"/>
      <c r="AO53" s="15"/>
      <c r="AP53" s="15">
        <v>180</v>
      </c>
      <c r="AQ53" s="11"/>
      <c r="AR53" s="92"/>
      <c r="AT53" s="13" t="s">
        <v>38</v>
      </c>
      <c r="AU53" s="16" t="s">
        <v>188</v>
      </c>
      <c r="AV53" s="13" t="s">
        <v>188</v>
      </c>
      <c r="AW53" s="15"/>
      <c r="AX53" s="16"/>
    </row>
    <row r="54" spans="5:50" s="10" customFormat="1" ht="12" x14ac:dyDescent="0.2">
      <c r="E54" s="13"/>
      <c r="F54" s="13"/>
      <c r="G54" s="11"/>
      <c r="I54" s="11"/>
      <c r="J54" s="11"/>
      <c r="L54" s="23"/>
      <c r="M54" s="11"/>
      <c r="O54" s="28"/>
      <c r="P54" s="13"/>
      <c r="Q54" s="12"/>
      <c r="R54" s="12"/>
      <c r="S54" s="12"/>
      <c r="T54" s="11"/>
      <c r="W54" s="10">
        <v>5.16</v>
      </c>
      <c r="X54" s="10">
        <v>0.29199999999999998</v>
      </c>
      <c r="Y54" s="10" t="s">
        <v>111</v>
      </c>
      <c r="Z54" s="10" t="s">
        <v>79</v>
      </c>
      <c r="AA54" s="11" t="s">
        <v>37</v>
      </c>
      <c r="AB54" s="11"/>
      <c r="AD54" s="15"/>
      <c r="AE54" s="15"/>
      <c r="AF54" s="11"/>
      <c r="AG54" s="15"/>
      <c r="AH54" s="15"/>
      <c r="AI54" s="15"/>
      <c r="AJ54" s="15"/>
      <c r="AK54" s="15"/>
      <c r="AL54" s="15"/>
      <c r="AM54" s="15"/>
      <c r="AN54" s="15"/>
      <c r="AO54" s="15"/>
      <c r="AP54" s="15">
        <v>198</v>
      </c>
      <c r="AQ54" s="11"/>
      <c r="AR54" s="92"/>
      <c r="AT54" s="13" t="s">
        <v>38</v>
      </c>
      <c r="AU54" s="16" t="s">
        <v>188</v>
      </c>
      <c r="AV54" s="13" t="s">
        <v>188</v>
      </c>
      <c r="AW54" s="15"/>
      <c r="AX54" s="16"/>
    </row>
    <row r="55" spans="5:50" s="10" customFormat="1" ht="12" x14ac:dyDescent="0.2">
      <c r="E55" s="13"/>
      <c r="F55" s="13"/>
      <c r="G55" s="11"/>
      <c r="I55" s="11"/>
      <c r="J55" s="11"/>
      <c r="L55" s="23"/>
      <c r="M55" s="11"/>
      <c r="O55" s="28"/>
      <c r="P55" s="13"/>
      <c r="Q55" s="12"/>
      <c r="R55" s="12"/>
      <c r="S55" s="12"/>
      <c r="T55" s="11"/>
      <c r="W55" s="10">
        <v>25.87</v>
      </c>
      <c r="X55" s="10">
        <v>0.80500000000000005</v>
      </c>
      <c r="Y55" s="10" t="s">
        <v>111</v>
      </c>
      <c r="Z55" s="10" t="s">
        <v>79</v>
      </c>
      <c r="AA55" s="11" t="s">
        <v>37</v>
      </c>
      <c r="AB55" s="11"/>
      <c r="AD55" s="15"/>
      <c r="AE55" s="15"/>
      <c r="AF55" s="11"/>
      <c r="AG55" s="15"/>
      <c r="AH55" s="15"/>
      <c r="AI55" s="15"/>
      <c r="AJ55" s="15"/>
      <c r="AK55" s="15"/>
      <c r="AL55" s="15"/>
      <c r="AM55" s="15"/>
      <c r="AN55" s="15"/>
      <c r="AO55" s="15"/>
      <c r="AP55" s="15">
        <v>198</v>
      </c>
      <c r="AQ55" s="11"/>
      <c r="AR55" s="92"/>
      <c r="AT55" s="13" t="s">
        <v>38</v>
      </c>
      <c r="AU55" s="16" t="s">
        <v>188</v>
      </c>
      <c r="AV55" s="13" t="s">
        <v>188</v>
      </c>
      <c r="AW55" s="15"/>
      <c r="AX55" s="16"/>
    </row>
    <row r="56" spans="5:50" s="10" customFormat="1" ht="12" x14ac:dyDescent="0.2">
      <c r="E56" s="13"/>
      <c r="F56" s="13"/>
      <c r="G56" s="11"/>
      <c r="I56" s="11"/>
      <c r="J56" s="11"/>
      <c r="L56" s="23"/>
      <c r="M56" s="11"/>
      <c r="O56" s="28"/>
      <c r="P56" s="13"/>
      <c r="Q56" s="12"/>
      <c r="R56" s="12"/>
      <c r="S56" s="12"/>
      <c r="T56" s="11"/>
      <c r="W56" s="10">
        <v>48.34</v>
      </c>
      <c r="X56" s="10">
        <v>0.80500000000000005</v>
      </c>
      <c r="Y56" s="10" t="s">
        <v>111</v>
      </c>
      <c r="Z56" s="10" t="s">
        <v>79</v>
      </c>
      <c r="AA56" s="11" t="s">
        <v>37</v>
      </c>
      <c r="AB56" s="11"/>
      <c r="AD56" s="15"/>
      <c r="AE56" s="15"/>
      <c r="AF56" s="11"/>
      <c r="AG56" s="15"/>
      <c r="AH56" s="15"/>
      <c r="AI56" s="15"/>
      <c r="AJ56" s="15"/>
      <c r="AK56" s="15"/>
      <c r="AL56" s="15"/>
      <c r="AM56" s="15"/>
      <c r="AN56" s="15"/>
      <c r="AO56" s="15"/>
      <c r="AP56" s="15">
        <v>198</v>
      </c>
      <c r="AQ56" s="11"/>
      <c r="AR56" s="92"/>
      <c r="AT56" s="13" t="s">
        <v>38</v>
      </c>
      <c r="AU56" s="16" t="s">
        <v>188</v>
      </c>
      <c r="AV56" s="13" t="s">
        <v>188</v>
      </c>
      <c r="AW56" s="15"/>
      <c r="AX56" s="16"/>
    </row>
    <row r="57" spans="5:50" s="10" customFormat="1" ht="12" x14ac:dyDescent="0.2">
      <c r="E57" s="13"/>
      <c r="F57" s="13"/>
      <c r="G57" s="11"/>
      <c r="I57" s="11"/>
      <c r="J57" s="11"/>
      <c r="L57" s="23"/>
      <c r="M57" s="11"/>
      <c r="O57" s="28"/>
      <c r="P57" s="13"/>
      <c r="Q57" s="12"/>
      <c r="R57" s="12"/>
      <c r="S57" s="12"/>
      <c r="T57" s="11"/>
      <c r="W57" s="10">
        <v>11.66</v>
      </c>
      <c r="X57" s="10">
        <v>0.29199999999999998</v>
      </c>
      <c r="Y57" s="10" t="s">
        <v>111</v>
      </c>
      <c r="Z57" s="10" t="s">
        <v>79</v>
      </c>
      <c r="AA57" s="11" t="s">
        <v>37</v>
      </c>
      <c r="AB57" s="11"/>
      <c r="AD57" s="15"/>
      <c r="AE57" s="15"/>
      <c r="AF57" s="11"/>
      <c r="AG57" s="15"/>
      <c r="AH57" s="15"/>
      <c r="AI57" s="15"/>
      <c r="AJ57" s="15"/>
      <c r="AK57" s="15"/>
      <c r="AL57" s="15"/>
      <c r="AM57" s="15"/>
      <c r="AN57" s="15"/>
      <c r="AO57" s="15"/>
      <c r="AP57" s="15">
        <v>198</v>
      </c>
      <c r="AQ57" s="11"/>
      <c r="AR57" s="92"/>
      <c r="AT57" s="13" t="s">
        <v>38</v>
      </c>
      <c r="AU57" s="16" t="s">
        <v>188</v>
      </c>
      <c r="AV57" s="13" t="s">
        <v>188</v>
      </c>
      <c r="AW57" s="15"/>
      <c r="AX57" s="16"/>
    </row>
    <row r="58" spans="5:50" s="10" customFormat="1" ht="12" x14ac:dyDescent="0.2">
      <c r="E58" s="13"/>
      <c r="F58" s="13"/>
      <c r="G58" s="11"/>
      <c r="I58" s="11"/>
      <c r="J58" s="11"/>
      <c r="L58" s="23"/>
      <c r="M58" s="11"/>
      <c r="O58" s="23"/>
      <c r="P58" s="13"/>
      <c r="Q58" s="12"/>
      <c r="R58" s="12"/>
      <c r="S58" s="12"/>
      <c r="T58" s="11"/>
      <c r="W58" s="10">
        <v>286.33</v>
      </c>
      <c r="X58" s="10">
        <v>1.212</v>
      </c>
      <c r="Y58" s="10" t="s">
        <v>111</v>
      </c>
      <c r="Z58" s="10" t="s">
        <v>79</v>
      </c>
      <c r="AA58" s="11" t="s">
        <v>37</v>
      </c>
      <c r="AB58" s="11"/>
      <c r="AD58" s="15"/>
      <c r="AE58" s="15"/>
      <c r="AF58" s="11"/>
      <c r="AG58" s="15"/>
      <c r="AH58" s="15"/>
      <c r="AI58" s="15"/>
      <c r="AJ58" s="15"/>
      <c r="AK58" s="15"/>
      <c r="AL58" s="15"/>
      <c r="AM58" s="15"/>
      <c r="AN58" s="15"/>
      <c r="AO58" s="15"/>
      <c r="AP58" s="15">
        <v>1056</v>
      </c>
      <c r="AQ58" s="11"/>
      <c r="AR58" s="92"/>
      <c r="AT58" s="13" t="s">
        <v>38</v>
      </c>
      <c r="AU58" s="16" t="s">
        <v>188</v>
      </c>
      <c r="AV58" s="13" t="s">
        <v>188</v>
      </c>
      <c r="AW58" s="15"/>
      <c r="AX58" s="16"/>
    </row>
    <row r="59" spans="5:50" s="10" customFormat="1" ht="12" x14ac:dyDescent="0.2">
      <c r="E59" s="13"/>
      <c r="F59" s="13"/>
      <c r="G59" s="11"/>
      <c r="I59" s="11"/>
      <c r="J59" s="11"/>
      <c r="L59" s="23"/>
      <c r="M59" s="11"/>
      <c r="O59" s="23"/>
      <c r="P59" s="13"/>
      <c r="Q59" s="12"/>
      <c r="R59" s="12"/>
      <c r="S59" s="12"/>
      <c r="T59" s="13"/>
      <c r="W59" s="10">
        <v>1485</v>
      </c>
      <c r="X59" s="10">
        <v>1.992</v>
      </c>
      <c r="Y59" s="10" t="s">
        <v>169</v>
      </c>
      <c r="Z59" s="10" t="s">
        <v>60</v>
      </c>
      <c r="AA59" s="11" t="s">
        <v>37</v>
      </c>
      <c r="AB59" s="11"/>
      <c r="AD59" s="15"/>
      <c r="AE59" s="15"/>
      <c r="AF59" s="11"/>
      <c r="AG59" s="15"/>
      <c r="AH59" s="15"/>
      <c r="AI59" s="15"/>
      <c r="AJ59" s="15"/>
      <c r="AK59" s="15"/>
      <c r="AL59" s="15"/>
      <c r="AM59" s="15"/>
      <c r="AN59" s="15"/>
      <c r="AO59" s="15"/>
      <c r="AP59" s="15">
        <v>902</v>
      </c>
      <c r="AQ59" s="11"/>
      <c r="AR59" s="92"/>
      <c r="AT59" s="13" t="s">
        <v>52</v>
      </c>
      <c r="AU59" s="16" t="s">
        <v>56</v>
      </c>
      <c r="AV59" s="13" t="s">
        <v>56</v>
      </c>
      <c r="AW59" s="15"/>
      <c r="AX59" s="16"/>
    </row>
    <row r="60" spans="5:50" s="10" customFormat="1" ht="12" x14ac:dyDescent="0.2">
      <c r="E60" s="13"/>
      <c r="F60" s="13"/>
      <c r="G60" s="11"/>
      <c r="I60" s="11"/>
      <c r="J60" s="11"/>
      <c r="L60" s="23"/>
      <c r="M60" s="11"/>
      <c r="O60" s="23"/>
      <c r="P60" s="13"/>
      <c r="Q60" s="12"/>
      <c r="R60" s="12"/>
      <c r="S60" s="12"/>
      <c r="T60" s="13"/>
      <c r="W60" s="10">
        <v>1109</v>
      </c>
      <c r="X60" s="10">
        <v>1.4810000000000001</v>
      </c>
      <c r="Z60" s="10" t="s">
        <v>58</v>
      </c>
      <c r="AA60" s="11" t="s">
        <v>37</v>
      </c>
      <c r="AB60" s="11"/>
      <c r="AD60" s="15"/>
      <c r="AE60" s="15"/>
      <c r="AF60" s="11"/>
      <c r="AG60" s="15"/>
      <c r="AH60" s="15"/>
      <c r="AI60" s="15"/>
      <c r="AJ60" s="15"/>
      <c r="AK60" s="15"/>
      <c r="AL60" s="15"/>
      <c r="AM60" s="15"/>
      <c r="AN60" s="15"/>
      <c r="AO60" s="15"/>
      <c r="AP60" s="15">
        <v>902</v>
      </c>
      <c r="AQ60" s="11"/>
      <c r="AR60" s="92"/>
      <c r="AT60" s="13" t="s">
        <v>52</v>
      </c>
      <c r="AU60" s="16" t="s">
        <v>56</v>
      </c>
      <c r="AV60" s="13" t="s">
        <v>56</v>
      </c>
      <c r="AW60" s="15"/>
      <c r="AX60" s="16"/>
    </row>
    <row r="61" spans="5:50" s="10" customFormat="1" ht="12" x14ac:dyDescent="0.2">
      <c r="E61" s="13"/>
      <c r="F61" s="13"/>
      <c r="G61" s="11"/>
      <c r="I61" s="11"/>
      <c r="J61" s="11"/>
      <c r="L61" s="23"/>
      <c r="M61" s="11"/>
      <c r="O61" s="23"/>
      <c r="P61" s="13"/>
      <c r="Q61" s="12"/>
      <c r="R61" s="12"/>
      <c r="S61" s="12"/>
      <c r="T61" s="13"/>
      <c r="W61" s="10">
        <v>1110</v>
      </c>
      <c r="X61" s="10">
        <v>1.4810000000000001</v>
      </c>
      <c r="Z61" s="10" t="s">
        <v>58</v>
      </c>
      <c r="AA61" s="11" t="s">
        <v>37</v>
      </c>
      <c r="AB61" s="11"/>
      <c r="AD61" s="15"/>
      <c r="AE61" s="15"/>
      <c r="AF61" s="11"/>
      <c r="AG61" s="15"/>
      <c r="AH61" s="15"/>
      <c r="AI61" s="15"/>
      <c r="AJ61" s="15"/>
      <c r="AK61" s="15"/>
      <c r="AL61" s="15"/>
      <c r="AM61" s="15"/>
      <c r="AN61" s="15"/>
      <c r="AO61" s="15"/>
      <c r="AP61" s="15">
        <v>902</v>
      </c>
      <c r="AQ61" s="11"/>
      <c r="AR61" s="92"/>
      <c r="AT61" s="13" t="s">
        <v>52</v>
      </c>
      <c r="AU61" s="16" t="s">
        <v>56</v>
      </c>
      <c r="AV61" s="13" t="s">
        <v>56</v>
      </c>
      <c r="AW61" s="15"/>
      <c r="AX61" s="16"/>
    </row>
    <row r="62" spans="5:50" s="10" customFormat="1" ht="12" x14ac:dyDescent="0.2">
      <c r="E62" s="13"/>
      <c r="F62" s="13"/>
      <c r="G62" s="11"/>
      <c r="I62" s="11"/>
      <c r="J62" s="11"/>
      <c r="L62" s="23"/>
      <c r="M62" s="11"/>
      <c r="O62" s="23"/>
      <c r="P62" s="13"/>
      <c r="Q62" s="12"/>
      <c r="R62" s="12"/>
      <c r="S62" s="12"/>
      <c r="T62" s="13"/>
      <c r="W62" s="10">
        <v>141.5</v>
      </c>
      <c r="X62" s="10">
        <v>0.26700000000000002</v>
      </c>
      <c r="Y62" s="10" t="s">
        <v>193</v>
      </c>
      <c r="Z62" s="10" t="s">
        <v>57</v>
      </c>
      <c r="AA62" s="11" t="s">
        <v>37</v>
      </c>
      <c r="AB62" s="11"/>
      <c r="AD62" s="15"/>
      <c r="AE62" s="15"/>
      <c r="AF62" s="11"/>
      <c r="AG62" s="15"/>
      <c r="AH62" s="15"/>
      <c r="AI62" s="15"/>
      <c r="AJ62" s="15"/>
      <c r="AK62" s="15"/>
      <c r="AL62" s="15"/>
      <c r="AM62" s="15"/>
      <c r="AN62" s="15"/>
      <c r="AO62" s="15"/>
      <c r="AP62" s="15">
        <v>902</v>
      </c>
      <c r="AQ62" s="11"/>
      <c r="AR62" s="92"/>
      <c r="AT62" s="13" t="s">
        <v>52</v>
      </c>
      <c r="AU62" s="16" t="s">
        <v>56</v>
      </c>
      <c r="AV62" s="13" t="s">
        <v>56</v>
      </c>
      <c r="AW62" s="15"/>
      <c r="AX62" s="16"/>
    </row>
    <row r="63" spans="5:50" s="10" customFormat="1" ht="12" x14ac:dyDescent="0.2">
      <c r="E63" s="13"/>
      <c r="F63" s="13"/>
      <c r="G63" s="11"/>
      <c r="I63" s="11"/>
      <c r="J63" s="11"/>
      <c r="L63" s="23"/>
      <c r="M63" s="11"/>
      <c r="O63" s="23"/>
      <c r="P63" s="13"/>
      <c r="Q63" s="12"/>
      <c r="R63" s="12"/>
      <c r="S63" s="12"/>
      <c r="T63" s="11"/>
      <c r="W63" s="10">
        <v>141</v>
      </c>
      <c r="X63" s="10">
        <v>0.64200000000000002</v>
      </c>
      <c r="Y63" s="10" t="s">
        <v>89</v>
      </c>
      <c r="Z63" s="10" t="s">
        <v>79</v>
      </c>
      <c r="AA63" s="11" t="s">
        <v>37</v>
      </c>
      <c r="AB63" s="11"/>
      <c r="AD63" s="15"/>
      <c r="AE63" s="15"/>
      <c r="AF63" s="11"/>
      <c r="AG63" s="15"/>
      <c r="AH63" s="15"/>
      <c r="AI63" s="15"/>
      <c r="AJ63" s="15"/>
      <c r="AK63" s="15"/>
      <c r="AL63" s="15"/>
      <c r="AM63" s="15"/>
      <c r="AN63" s="15"/>
      <c r="AO63" s="15"/>
      <c r="AP63" s="15">
        <v>1200</v>
      </c>
      <c r="AQ63" s="11"/>
      <c r="AR63" s="92"/>
      <c r="AT63" s="13" t="s">
        <v>38</v>
      </c>
      <c r="AU63" s="16" t="s">
        <v>188</v>
      </c>
      <c r="AV63" s="13" t="s">
        <v>188</v>
      </c>
      <c r="AW63" s="15"/>
      <c r="AX63" s="16"/>
    </row>
    <row r="64" spans="5:50" s="10" customFormat="1" ht="12" x14ac:dyDescent="0.2">
      <c r="E64" s="13"/>
      <c r="F64" s="13"/>
      <c r="G64" s="11"/>
      <c r="I64" s="11"/>
      <c r="J64" s="11"/>
      <c r="L64" s="23"/>
      <c r="M64" s="11"/>
      <c r="O64" s="23"/>
      <c r="P64" s="13"/>
      <c r="Q64" s="12"/>
      <c r="R64" s="12"/>
      <c r="S64" s="12"/>
      <c r="T64" s="11"/>
      <c r="W64" s="10">
        <v>96</v>
      </c>
      <c r="X64" s="10">
        <v>5.05</v>
      </c>
      <c r="Y64" s="10" t="s">
        <v>62</v>
      </c>
      <c r="Z64" s="10" t="s">
        <v>71</v>
      </c>
      <c r="AA64" s="11" t="s">
        <v>41</v>
      </c>
      <c r="AB64" s="20"/>
      <c r="AD64" s="15"/>
      <c r="AE64" s="15"/>
      <c r="AF64" s="11"/>
      <c r="AG64" s="15"/>
      <c r="AH64" s="15"/>
      <c r="AI64" s="15"/>
      <c r="AJ64" s="15"/>
      <c r="AK64" s="15"/>
      <c r="AL64" s="15"/>
      <c r="AM64" s="15"/>
      <c r="AN64" s="15"/>
      <c r="AO64" s="15"/>
      <c r="AP64" s="15">
        <v>1056</v>
      </c>
      <c r="AQ64" s="11"/>
      <c r="AR64" s="92"/>
      <c r="AT64" s="13" t="s">
        <v>38</v>
      </c>
      <c r="AU64" s="16" t="s">
        <v>72</v>
      </c>
      <c r="AV64" s="13" t="s">
        <v>72</v>
      </c>
      <c r="AW64" s="15"/>
      <c r="AX64" s="16"/>
    </row>
    <row r="65" spans="5:50" s="10" customFormat="1" ht="12" x14ac:dyDescent="0.2">
      <c r="E65" s="13"/>
      <c r="F65" s="13"/>
      <c r="G65" s="11"/>
      <c r="I65" s="11"/>
      <c r="J65" s="11"/>
      <c r="L65" s="23"/>
      <c r="M65" s="11"/>
      <c r="O65" s="23"/>
      <c r="P65" s="13"/>
      <c r="Q65" s="12"/>
      <c r="R65" s="12"/>
      <c r="S65" s="12"/>
      <c r="T65" s="11"/>
      <c r="W65" s="10">
        <v>57</v>
      </c>
      <c r="X65" s="10">
        <v>0.36699999999999999</v>
      </c>
      <c r="Y65" s="10" t="s">
        <v>61</v>
      </c>
      <c r="Z65" s="10" t="s">
        <v>58</v>
      </c>
      <c r="AA65" s="11" t="s">
        <v>37</v>
      </c>
      <c r="AB65" s="11"/>
      <c r="AD65" s="15"/>
      <c r="AE65" s="15"/>
      <c r="AF65" s="11"/>
      <c r="AG65" s="15"/>
      <c r="AH65" s="15"/>
      <c r="AI65" s="15"/>
      <c r="AJ65" s="15"/>
      <c r="AK65" s="15"/>
      <c r="AL65" s="15"/>
      <c r="AM65" s="15"/>
      <c r="AN65" s="15"/>
      <c r="AO65" s="15"/>
      <c r="AP65" s="15">
        <v>674.66666666666663</v>
      </c>
      <c r="AQ65" s="11"/>
      <c r="AR65" s="92"/>
      <c r="AT65" s="13" t="s">
        <v>52</v>
      </c>
      <c r="AU65" s="16" t="s">
        <v>56</v>
      </c>
      <c r="AV65" s="13" t="s">
        <v>56</v>
      </c>
      <c r="AW65" s="15"/>
      <c r="AX65" s="16"/>
    </row>
    <row r="66" spans="5:50" s="10" customFormat="1" ht="12" x14ac:dyDescent="0.2">
      <c r="E66" s="13"/>
      <c r="F66" s="13"/>
      <c r="G66" s="11"/>
      <c r="I66" s="11"/>
      <c r="J66" s="11"/>
      <c r="L66" s="23"/>
      <c r="M66" s="11"/>
      <c r="O66" s="23"/>
      <c r="P66" s="13"/>
      <c r="Q66" s="12"/>
      <c r="R66" s="12"/>
      <c r="S66" s="12"/>
      <c r="T66" s="11"/>
      <c r="W66" s="10">
        <v>53</v>
      </c>
      <c r="X66" s="10">
        <v>6.4000000000000001E-2</v>
      </c>
      <c r="Z66" s="10" t="s">
        <v>58</v>
      </c>
      <c r="AA66" s="11" t="s">
        <v>37</v>
      </c>
      <c r="AB66" s="11"/>
      <c r="AD66" s="15"/>
      <c r="AE66" s="15"/>
      <c r="AF66" s="11"/>
      <c r="AG66" s="15"/>
      <c r="AH66" s="15"/>
      <c r="AI66" s="15"/>
      <c r="AJ66" s="15"/>
      <c r="AK66" s="15"/>
      <c r="AL66" s="15"/>
      <c r="AM66" s="15"/>
      <c r="AN66" s="15"/>
      <c r="AO66" s="15"/>
      <c r="AP66" s="15">
        <v>674.66666666666663</v>
      </c>
      <c r="AQ66" s="11"/>
      <c r="AR66" s="92"/>
      <c r="AT66" s="13" t="s">
        <v>52</v>
      </c>
      <c r="AU66" s="16" t="s">
        <v>56</v>
      </c>
      <c r="AV66" s="13" t="s">
        <v>56</v>
      </c>
      <c r="AW66" s="15"/>
      <c r="AX66" s="16"/>
    </row>
    <row r="67" spans="5:50" s="10" customFormat="1" ht="12" x14ac:dyDescent="0.2">
      <c r="E67" s="13"/>
      <c r="F67" s="13"/>
      <c r="G67" s="11"/>
      <c r="I67" s="11"/>
      <c r="J67" s="11"/>
      <c r="L67" s="23"/>
      <c r="M67" s="11"/>
      <c r="O67" s="23"/>
      <c r="P67" s="13"/>
      <c r="Q67" s="12"/>
      <c r="R67" s="12"/>
      <c r="S67" s="12"/>
      <c r="T67" s="11"/>
      <c r="W67" s="10">
        <v>38</v>
      </c>
      <c r="X67" s="10">
        <v>5.0999999999999997E-2</v>
      </c>
      <c r="Z67" s="10" t="s">
        <v>58</v>
      </c>
      <c r="AA67" s="11" t="s">
        <v>37</v>
      </c>
      <c r="AB67" s="11"/>
      <c r="AD67" s="15"/>
      <c r="AE67" s="15"/>
      <c r="AF67" s="11"/>
      <c r="AG67" s="15"/>
      <c r="AH67" s="15"/>
      <c r="AI67" s="15"/>
      <c r="AJ67" s="15"/>
      <c r="AK67" s="15"/>
      <c r="AL67" s="15"/>
      <c r="AM67" s="15"/>
      <c r="AN67" s="15"/>
      <c r="AO67" s="15"/>
      <c r="AP67" s="15">
        <v>674.66666666666663</v>
      </c>
      <c r="AQ67" s="11"/>
      <c r="AR67" s="92"/>
      <c r="AT67" s="13" t="s">
        <v>52</v>
      </c>
      <c r="AU67" s="16" t="s">
        <v>56</v>
      </c>
      <c r="AV67" s="13" t="s">
        <v>56</v>
      </c>
      <c r="AW67" s="15"/>
      <c r="AX67" s="16"/>
    </row>
    <row r="68" spans="5:50" s="10" customFormat="1" ht="12" x14ac:dyDescent="0.2">
      <c r="E68" s="13"/>
      <c r="F68" s="13"/>
      <c r="G68" s="11"/>
      <c r="I68" s="11"/>
      <c r="J68" s="11"/>
      <c r="L68" s="23"/>
      <c r="M68" s="11"/>
      <c r="O68" s="23"/>
      <c r="P68" s="13"/>
      <c r="Q68" s="12"/>
      <c r="R68" s="12"/>
      <c r="S68" s="12"/>
      <c r="T68" s="11"/>
      <c r="W68" s="10">
        <v>10</v>
      </c>
      <c r="X68" s="10">
        <v>1</v>
      </c>
      <c r="Y68" s="10" t="s">
        <v>62</v>
      </c>
      <c r="Z68" s="10" t="s">
        <v>71</v>
      </c>
      <c r="AA68" s="11" t="s">
        <v>41</v>
      </c>
      <c r="AB68" s="20"/>
      <c r="AD68" s="15"/>
      <c r="AE68" s="15"/>
      <c r="AF68" s="11"/>
      <c r="AG68" s="15"/>
      <c r="AH68" s="15"/>
      <c r="AI68" s="15"/>
      <c r="AJ68" s="15"/>
      <c r="AK68" s="15"/>
      <c r="AL68" s="15"/>
      <c r="AM68" s="15"/>
      <c r="AN68" s="15"/>
      <c r="AO68" s="15"/>
      <c r="AP68" s="15">
        <v>792</v>
      </c>
      <c r="AQ68" s="11"/>
      <c r="AR68" s="92"/>
      <c r="AT68" s="13" t="s">
        <v>38</v>
      </c>
      <c r="AU68" s="16" t="s">
        <v>72</v>
      </c>
      <c r="AV68" s="13" t="s">
        <v>72</v>
      </c>
      <c r="AW68" s="15"/>
      <c r="AX68" s="16"/>
    </row>
    <row r="69" spans="5:50" s="10" customFormat="1" ht="12" x14ac:dyDescent="0.2">
      <c r="E69" s="13"/>
      <c r="F69" s="13"/>
      <c r="G69" s="11"/>
      <c r="I69" s="11"/>
      <c r="J69" s="11"/>
      <c r="L69" s="23"/>
      <c r="M69" s="11"/>
      <c r="O69" s="23"/>
      <c r="P69" s="13"/>
      <c r="Q69" s="12"/>
      <c r="R69" s="12"/>
      <c r="S69" s="12"/>
      <c r="T69" s="11"/>
      <c r="W69" s="10">
        <v>24.2</v>
      </c>
      <c r="X69" s="10">
        <v>4.4999999999999998E-2</v>
      </c>
      <c r="Y69" s="10" t="s">
        <v>73</v>
      </c>
      <c r="Z69" s="10" t="s">
        <v>74</v>
      </c>
      <c r="AA69" s="11" t="s">
        <v>37</v>
      </c>
      <c r="AB69" s="11"/>
      <c r="AD69" s="15"/>
      <c r="AE69" s="15"/>
      <c r="AF69" s="11"/>
      <c r="AG69" s="15"/>
      <c r="AH69" s="15"/>
      <c r="AI69" s="15"/>
      <c r="AJ69" s="15"/>
      <c r="AK69" s="15"/>
      <c r="AL69" s="15"/>
      <c r="AM69" s="15"/>
      <c r="AN69" s="15"/>
      <c r="AO69" s="15"/>
      <c r="AP69" s="15">
        <v>780</v>
      </c>
      <c r="AQ69" s="11"/>
      <c r="AR69" s="92"/>
      <c r="AT69" s="13" t="s">
        <v>38</v>
      </c>
      <c r="AU69" s="16" t="s">
        <v>75</v>
      </c>
      <c r="AV69" s="13" t="s">
        <v>75</v>
      </c>
      <c r="AW69" s="15"/>
      <c r="AX69" s="16"/>
    </row>
    <row r="70" spans="5:50" s="10" customFormat="1" ht="12" x14ac:dyDescent="0.2">
      <c r="E70" s="13"/>
      <c r="F70" s="13"/>
      <c r="G70" s="11"/>
      <c r="I70" s="11"/>
      <c r="J70" s="11"/>
      <c r="L70" s="23"/>
      <c r="M70" s="11"/>
      <c r="O70" s="23"/>
      <c r="P70" s="13"/>
      <c r="Q70" s="12"/>
      <c r="R70" s="12"/>
      <c r="S70" s="12"/>
      <c r="T70" s="11"/>
      <c r="W70" s="10">
        <v>38</v>
      </c>
      <c r="X70" s="10">
        <v>0.20699999999999999</v>
      </c>
      <c r="Y70" s="10" t="s">
        <v>78</v>
      </c>
      <c r="Z70" s="10" t="s">
        <v>79</v>
      </c>
      <c r="AA70" s="11" t="s">
        <v>37</v>
      </c>
      <c r="AB70" s="11"/>
      <c r="AD70" s="15"/>
      <c r="AE70" s="15"/>
      <c r="AF70" s="11"/>
      <c r="AG70" s="15"/>
      <c r="AH70" s="15"/>
      <c r="AI70" s="15"/>
      <c r="AJ70" s="15"/>
      <c r="AK70" s="15"/>
      <c r="AL70" s="15"/>
      <c r="AM70" s="15"/>
      <c r="AN70" s="15"/>
      <c r="AO70" s="15"/>
      <c r="AP70" s="15">
        <v>200</v>
      </c>
      <c r="AQ70" s="11"/>
      <c r="AR70" s="92"/>
      <c r="AT70" s="13" t="s">
        <v>38</v>
      </c>
      <c r="AU70" s="16" t="s">
        <v>188</v>
      </c>
      <c r="AV70" s="13" t="s">
        <v>188</v>
      </c>
      <c r="AW70" s="15"/>
      <c r="AX70" s="16"/>
    </row>
    <row r="71" spans="5:50" s="10" customFormat="1" ht="12" x14ac:dyDescent="0.2">
      <c r="E71" s="13"/>
      <c r="F71" s="13"/>
      <c r="G71" s="11"/>
      <c r="I71" s="11"/>
      <c r="J71" s="11"/>
      <c r="L71" s="23"/>
      <c r="M71" s="11"/>
      <c r="O71" s="23"/>
      <c r="P71" s="13"/>
      <c r="Q71" s="12"/>
      <c r="R71" s="12"/>
      <c r="S71" s="12"/>
      <c r="T71" s="11"/>
      <c r="W71" s="10">
        <v>37.659999999999997</v>
      </c>
      <c r="X71" s="10">
        <v>0.876</v>
      </c>
      <c r="Y71" s="10" t="s">
        <v>111</v>
      </c>
      <c r="Z71" s="10" t="s">
        <v>79</v>
      </c>
      <c r="AA71" s="11" t="s">
        <v>37</v>
      </c>
      <c r="AB71" s="11"/>
      <c r="AD71" s="15"/>
      <c r="AE71" s="15"/>
      <c r="AF71" s="11"/>
      <c r="AG71" s="15"/>
      <c r="AH71" s="15"/>
      <c r="AI71" s="15"/>
      <c r="AJ71" s="15"/>
      <c r="AK71" s="15"/>
      <c r="AL71" s="15"/>
      <c r="AM71" s="15"/>
      <c r="AN71" s="15"/>
      <c r="AO71" s="15"/>
      <c r="AP71" s="15">
        <v>200</v>
      </c>
      <c r="AQ71" s="11"/>
      <c r="AR71" s="92"/>
      <c r="AT71" s="13" t="s">
        <v>38</v>
      </c>
      <c r="AU71" s="16" t="s">
        <v>188</v>
      </c>
      <c r="AV71" s="13" t="s">
        <v>188</v>
      </c>
      <c r="AW71" s="15"/>
      <c r="AX71" s="16"/>
    </row>
    <row r="72" spans="5:50" s="10" customFormat="1" ht="12" x14ac:dyDescent="0.2">
      <c r="E72" s="13"/>
      <c r="F72" s="13"/>
      <c r="G72" s="11"/>
      <c r="I72" s="11"/>
      <c r="J72" s="11"/>
      <c r="L72" s="23"/>
      <c r="M72" s="11"/>
      <c r="O72" s="23"/>
      <c r="P72" s="13"/>
      <c r="Q72" s="12"/>
      <c r="R72" s="12"/>
      <c r="S72" s="12"/>
      <c r="T72" s="11"/>
      <c r="W72" s="10">
        <v>14</v>
      </c>
      <c r="X72" s="10">
        <v>0.252</v>
      </c>
      <c r="Y72" s="10" t="s">
        <v>78</v>
      </c>
      <c r="Z72" s="10" t="s">
        <v>79</v>
      </c>
      <c r="AA72" s="11" t="s">
        <v>37</v>
      </c>
      <c r="AB72" s="11"/>
      <c r="AD72" s="15"/>
      <c r="AE72" s="15"/>
      <c r="AF72" s="11"/>
      <c r="AG72" s="15"/>
      <c r="AH72" s="15"/>
      <c r="AI72" s="15"/>
      <c r="AJ72" s="15"/>
      <c r="AK72" s="15"/>
      <c r="AL72" s="15"/>
      <c r="AM72" s="15"/>
      <c r="AN72" s="15"/>
      <c r="AO72" s="15"/>
      <c r="AP72" s="15">
        <v>200</v>
      </c>
      <c r="AQ72" s="11"/>
      <c r="AR72" s="92"/>
      <c r="AT72" s="13" t="s">
        <v>38</v>
      </c>
      <c r="AU72" s="16" t="s">
        <v>188</v>
      </c>
      <c r="AV72" s="13" t="s">
        <v>188</v>
      </c>
      <c r="AW72" s="15"/>
      <c r="AX72" s="16"/>
    </row>
    <row r="73" spans="5:50" s="10" customFormat="1" ht="12" x14ac:dyDescent="0.2">
      <c r="E73" s="13"/>
      <c r="F73" s="13"/>
      <c r="G73" s="11"/>
      <c r="I73" s="11"/>
      <c r="J73" s="11"/>
      <c r="L73" s="23"/>
      <c r="M73" s="11"/>
      <c r="O73" s="23"/>
      <c r="P73" s="13"/>
      <c r="Q73" s="12"/>
      <c r="R73" s="12"/>
      <c r="S73" s="12"/>
      <c r="T73" s="11"/>
      <c r="W73" s="10">
        <v>61.67</v>
      </c>
      <c r="X73" s="10">
        <v>1.212</v>
      </c>
      <c r="Y73" s="10" t="s">
        <v>78</v>
      </c>
      <c r="Z73" s="10" t="s">
        <v>79</v>
      </c>
      <c r="AA73" s="11" t="s">
        <v>37</v>
      </c>
      <c r="AB73" s="11"/>
      <c r="AD73" s="15"/>
      <c r="AE73" s="15"/>
      <c r="AF73" s="11"/>
      <c r="AG73" s="15"/>
      <c r="AH73" s="15"/>
      <c r="AI73" s="15"/>
      <c r="AJ73" s="15"/>
      <c r="AK73" s="15"/>
      <c r="AL73" s="15"/>
      <c r="AM73" s="15"/>
      <c r="AN73" s="15"/>
      <c r="AO73" s="15"/>
      <c r="AP73" s="15">
        <v>200</v>
      </c>
      <c r="AQ73" s="11"/>
      <c r="AR73" s="92"/>
      <c r="AT73" s="13" t="s">
        <v>38</v>
      </c>
      <c r="AU73" s="16" t="s">
        <v>188</v>
      </c>
      <c r="AV73" s="13" t="s">
        <v>188</v>
      </c>
      <c r="AW73" s="15"/>
      <c r="AX73" s="16"/>
    </row>
    <row r="74" spans="5:50" s="10" customFormat="1" ht="12" x14ac:dyDescent="0.2">
      <c r="E74" s="13"/>
      <c r="F74" s="13"/>
      <c r="G74" s="11"/>
      <c r="I74" s="11"/>
      <c r="J74" s="11"/>
      <c r="L74" s="23"/>
      <c r="M74" s="11"/>
      <c r="O74" s="23"/>
      <c r="P74" s="13"/>
      <c r="Q74" s="12"/>
      <c r="R74" s="12"/>
      <c r="S74" s="12"/>
      <c r="T74" s="11"/>
      <c r="W74" s="10">
        <v>41</v>
      </c>
      <c r="X74" s="10">
        <v>0.44600000000000001</v>
      </c>
      <c r="Y74" s="10" t="s">
        <v>111</v>
      </c>
      <c r="Z74" s="10" t="s">
        <v>79</v>
      </c>
      <c r="AA74" s="11" t="s">
        <v>37</v>
      </c>
      <c r="AB74" s="11"/>
      <c r="AD74" s="15"/>
      <c r="AE74" s="15"/>
      <c r="AF74" s="11"/>
      <c r="AG74" s="15"/>
      <c r="AH74" s="15"/>
      <c r="AI74" s="15"/>
      <c r="AJ74" s="15"/>
      <c r="AK74" s="15"/>
      <c r="AL74" s="15"/>
      <c r="AM74" s="15"/>
      <c r="AN74" s="15"/>
      <c r="AO74" s="15"/>
      <c r="AP74" s="15">
        <v>200</v>
      </c>
      <c r="AQ74" s="11"/>
      <c r="AR74" s="92"/>
      <c r="AT74" s="13" t="s">
        <v>38</v>
      </c>
      <c r="AU74" s="16" t="s">
        <v>188</v>
      </c>
      <c r="AV74" s="13" t="s">
        <v>188</v>
      </c>
      <c r="AW74" s="15"/>
      <c r="AX74" s="16"/>
    </row>
    <row r="75" spans="5:50" s="10" customFormat="1" ht="12" x14ac:dyDescent="0.2">
      <c r="E75" s="13"/>
      <c r="F75" s="13"/>
      <c r="G75" s="11"/>
      <c r="I75" s="11"/>
      <c r="J75" s="11"/>
      <c r="L75" s="23"/>
      <c r="M75" s="11"/>
      <c r="O75" s="23"/>
      <c r="P75" s="13"/>
      <c r="Q75" s="12"/>
      <c r="R75" s="12"/>
      <c r="S75" s="12"/>
      <c r="T75" s="11"/>
      <c r="W75" s="10">
        <v>20</v>
      </c>
      <c r="X75" s="10">
        <v>0.32700000000000001</v>
      </c>
      <c r="Y75" s="10" t="s">
        <v>78</v>
      </c>
      <c r="Z75" s="10" t="s">
        <v>79</v>
      </c>
      <c r="AA75" s="11" t="s">
        <v>37</v>
      </c>
      <c r="AB75" s="11"/>
      <c r="AD75" s="15"/>
      <c r="AE75" s="15"/>
      <c r="AF75" s="11"/>
      <c r="AG75" s="15"/>
      <c r="AH75" s="15"/>
      <c r="AI75" s="15"/>
      <c r="AJ75" s="15"/>
      <c r="AK75" s="15"/>
      <c r="AL75" s="15"/>
      <c r="AM75" s="15"/>
      <c r="AN75" s="15"/>
      <c r="AO75" s="15"/>
      <c r="AP75" s="15">
        <v>200</v>
      </c>
      <c r="AQ75" s="11"/>
      <c r="AR75" s="92"/>
      <c r="AT75" s="13" t="s">
        <v>38</v>
      </c>
      <c r="AU75" s="16" t="s">
        <v>188</v>
      </c>
      <c r="AV75" s="13" t="s">
        <v>188</v>
      </c>
      <c r="AW75" s="15"/>
      <c r="AX75" s="16"/>
    </row>
    <row r="76" spans="5:50" s="10" customFormat="1" ht="12" x14ac:dyDescent="0.2">
      <c r="E76" s="13"/>
      <c r="F76" s="13"/>
      <c r="G76" s="11"/>
      <c r="I76" s="11"/>
      <c r="J76" s="11"/>
      <c r="L76" s="23"/>
      <c r="M76" s="11"/>
      <c r="O76" s="23"/>
      <c r="P76" s="13"/>
      <c r="Q76" s="12"/>
      <c r="R76" s="12"/>
      <c r="S76" s="12"/>
      <c r="T76" s="11"/>
      <c r="W76" s="10">
        <v>1</v>
      </c>
      <c r="X76" s="10">
        <v>1.4999999999999999E-2</v>
      </c>
      <c r="Y76" s="10" t="s">
        <v>73</v>
      </c>
      <c r="Z76" s="10" t="s">
        <v>74</v>
      </c>
      <c r="AA76" s="11" t="s">
        <v>37</v>
      </c>
      <c r="AB76" s="11"/>
      <c r="AD76" s="15"/>
      <c r="AE76" s="15"/>
      <c r="AF76" s="11"/>
      <c r="AG76" s="15"/>
      <c r="AH76" s="15"/>
      <c r="AI76" s="15"/>
      <c r="AJ76" s="15"/>
      <c r="AK76" s="15"/>
      <c r="AL76" s="15"/>
      <c r="AM76" s="15"/>
      <c r="AN76" s="15"/>
      <c r="AO76" s="15"/>
      <c r="AP76" s="15">
        <v>274</v>
      </c>
      <c r="AQ76" s="11"/>
      <c r="AR76" s="92"/>
      <c r="AT76" s="13" t="s">
        <v>38</v>
      </c>
      <c r="AU76" s="16" t="s">
        <v>75</v>
      </c>
      <c r="AV76" s="13" t="s">
        <v>75</v>
      </c>
      <c r="AW76" s="15"/>
      <c r="AX76" s="16"/>
    </row>
    <row r="77" spans="5:50" s="10" customFormat="1" ht="12" x14ac:dyDescent="0.2">
      <c r="E77" s="13"/>
      <c r="F77" s="13"/>
      <c r="G77" s="11"/>
      <c r="I77" s="11"/>
      <c r="J77" s="11"/>
      <c r="L77" s="23"/>
      <c r="M77" s="11"/>
      <c r="O77" s="23"/>
      <c r="P77" s="13"/>
      <c r="Q77" s="12"/>
      <c r="R77" s="12"/>
      <c r="S77" s="12"/>
      <c r="T77" s="11"/>
      <c r="W77" s="10">
        <v>40.6</v>
      </c>
      <c r="X77" s="10">
        <v>7.4999999999999997E-2</v>
      </c>
      <c r="Y77" s="10" t="s">
        <v>73</v>
      </c>
      <c r="Z77" s="10" t="s">
        <v>74</v>
      </c>
      <c r="AA77" s="11" t="s">
        <v>37</v>
      </c>
      <c r="AB77" s="11"/>
      <c r="AD77" s="15"/>
      <c r="AE77" s="15"/>
      <c r="AF77" s="11"/>
      <c r="AG77" s="15"/>
      <c r="AH77" s="15"/>
      <c r="AI77" s="15"/>
      <c r="AJ77" s="15"/>
      <c r="AK77" s="15"/>
      <c r="AL77" s="15"/>
      <c r="AM77" s="15"/>
      <c r="AN77" s="15"/>
      <c r="AO77" s="15"/>
      <c r="AP77" s="15">
        <v>274</v>
      </c>
      <c r="AQ77" s="11"/>
      <c r="AR77" s="92"/>
      <c r="AT77" s="13" t="s">
        <v>38</v>
      </c>
      <c r="AU77" s="16" t="s">
        <v>75</v>
      </c>
      <c r="AV77" s="13" t="s">
        <v>75</v>
      </c>
      <c r="AW77" s="15"/>
      <c r="AX77" s="16"/>
    </row>
    <row r="78" spans="5:50" s="10" customFormat="1" ht="12" x14ac:dyDescent="0.2">
      <c r="E78" s="13"/>
      <c r="F78" s="13"/>
      <c r="G78" s="11"/>
      <c r="I78" s="11"/>
      <c r="J78" s="11"/>
      <c r="L78" s="23"/>
      <c r="M78" s="11"/>
      <c r="O78" s="23"/>
      <c r="P78" s="13"/>
      <c r="Q78" s="12"/>
      <c r="R78" s="12"/>
      <c r="S78" s="12"/>
      <c r="T78" s="11"/>
      <c r="W78" s="10">
        <v>1.4</v>
      </c>
      <c r="X78" s="10">
        <v>1.4999999999999999E-2</v>
      </c>
      <c r="Y78" s="10" t="s">
        <v>73</v>
      </c>
      <c r="Z78" s="10" t="s">
        <v>74</v>
      </c>
      <c r="AA78" s="11" t="s">
        <v>37</v>
      </c>
      <c r="AB78" s="11"/>
      <c r="AD78" s="15"/>
      <c r="AE78" s="15"/>
      <c r="AF78" s="11"/>
      <c r="AG78" s="15"/>
      <c r="AH78" s="15"/>
      <c r="AI78" s="15"/>
      <c r="AJ78" s="15"/>
      <c r="AK78" s="15"/>
      <c r="AL78" s="15"/>
      <c r="AM78" s="15"/>
      <c r="AN78" s="15"/>
      <c r="AO78" s="15"/>
      <c r="AP78" s="15">
        <v>274</v>
      </c>
      <c r="AQ78" s="11"/>
      <c r="AR78" s="92"/>
      <c r="AT78" s="13" t="s">
        <v>38</v>
      </c>
      <c r="AU78" s="16" t="s">
        <v>75</v>
      </c>
      <c r="AV78" s="13" t="s">
        <v>75</v>
      </c>
      <c r="AW78" s="15"/>
      <c r="AX78" s="16"/>
    </row>
    <row r="79" spans="5:50" s="10" customFormat="1" ht="12" x14ac:dyDescent="0.2">
      <c r="E79" s="13"/>
      <c r="F79" s="13"/>
      <c r="G79" s="11"/>
      <c r="I79" s="11"/>
      <c r="J79" s="11"/>
      <c r="L79" s="23"/>
      <c r="M79" s="11"/>
      <c r="O79" s="23"/>
      <c r="P79" s="13"/>
      <c r="Q79" s="12"/>
      <c r="R79" s="12"/>
      <c r="S79" s="12"/>
      <c r="T79" s="11"/>
      <c r="W79" s="10">
        <v>1.2</v>
      </c>
      <c r="X79" s="10">
        <v>1E-3</v>
      </c>
      <c r="Y79" s="10" t="s">
        <v>43</v>
      </c>
      <c r="Z79" s="10" t="s">
        <v>44</v>
      </c>
      <c r="AA79" s="11" t="s">
        <v>37</v>
      </c>
      <c r="AB79" s="11"/>
      <c r="AD79" s="15"/>
      <c r="AE79" s="15"/>
      <c r="AF79" s="11"/>
      <c r="AG79" s="15"/>
      <c r="AH79" s="15"/>
      <c r="AI79" s="15"/>
      <c r="AJ79" s="15"/>
      <c r="AK79" s="15"/>
      <c r="AL79" s="15"/>
      <c r="AM79" s="15"/>
      <c r="AN79" s="15"/>
      <c r="AO79" s="15"/>
      <c r="AP79" s="15">
        <v>390</v>
      </c>
      <c r="AQ79" s="11"/>
      <c r="AR79" s="92"/>
      <c r="AT79" s="13" t="s">
        <v>38</v>
      </c>
      <c r="AU79" s="16" t="s">
        <v>45</v>
      </c>
      <c r="AV79" s="13" t="s">
        <v>45</v>
      </c>
      <c r="AW79" s="15"/>
      <c r="AX79" s="16"/>
    </row>
    <row r="80" spans="5:50" s="10" customFormat="1" ht="12" x14ac:dyDescent="0.2">
      <c r="E80" s="13"/>
      <c r="F80" s="13"/>
      <c r="G80" s="11"/>
      <c r="I80" s="11"/>
      <c r="J80" s="11"/>
      <c r="L80" s="23"/>
      <c r="M80" s="11"/>
      <c r="O80" s="28"/>
      <c r="P80" s="13"/>
      <c r="Q80" s="12"/>
      <c r="R80" s="12"/>
      <c r="S80" s="12"/>
      <c r="T80" s="11"/>
      <c r="W80" s="10">
        <v>37.67</v>
      </c>
      <c r="X80" s="10">
        <v>0.876</v>
      </c>
      <c r="Y80" s="10" t="s">
        <v>111</v>
      </c>
      <c r="Z80" s="10" t="s">
        <v>79</v>
      </c>
      <c r="AA80" s="11" t="s">
        <v>37</v>
      </c>
      <c r="AB80" s="11"/>
      <c r="AD80" s="15"/>
      <c r="AE80" s="15"/>
      <c r="AF80" s="11"/>
      <c r="AG80" s="15"/>
      <c r="AH80" s="15"/>
      <c r="AI80" s="15"/>
      <c r="AJ80" s="15"/>
      <c r="AK80" s="15"/>
      <c r="AL80" s="15"/>
      <c r="AM80" s="15"/>
      <c r="AN80" s="15"/>
      <c r="AO80" s="15"/>
      <c r="AP80" s="15">
        <v>1200</v>
      </c>
      <c r="AQ80" s="11"/>
      <c r="AR80" s="92"/>
      <c r="AT80" s="13" t="s">
        <v>38</v>
      </c>
      <c r="AU80" s="16" t="s">
        <v>188</v>
      </c>
      <c r="AV80" s="13" t="s">
        <v>188</v>
      </c>
      <c r="AW80" s="15"/>
      <c r="AX80" s="16"/>
    </row>
    <row r="81" spans="5:50" s="10" customFormat="1" ht="12" x14ac:dyDescent="0.2">
      <c r="E81" s="13"/>
      <c r="F81" s="13"/>
      <c r="G81" s="11"/>
      <c r="I81" s="11"/>
      <c r="J81" s="11"/>
      <c r="L81" s="23"/>
      <c r="M81" s="11"/>
      <c r="O81" s="23"/>
      <c r="P81" s="13"/>
      <c r="Q81" s="12"/>
      <c r="R81" s="12"/>
      <c r="S81" s="12"/>
      <c r="T81" s="11"/>
      <c r="W81" s="10">
        <v>7</v>
      </c>
      <c r="X81" s="10">
        <v>5.8000000000000003E-2</v>
      </c>
      <c r="Y81" s="10" t="s">
        <v>78</v>
      </c>
      <c r="Z81" s="10" t="s">
        <v>79</v>
      </c>
      <c r="AA81" s="11" t="s">
        <v>37</v>
      </c>
      <c r="AB81" s="11"/>
      <c r="AD81" s="15"/>
      <c r="AE81" s="15"/>
      <c r="AF81" s="11"/>
      <c r="AG81" s="15"/>
      <c r="AH81" s="15"/>
      <c r="AI81" s="15"/>
      <c r="AJ81" s="15"/>
      <c r="AK81" s="15"/>
      <c r="AL81" s="15"/>
      <c r="AM81" s="15"/>
      <c r="AN81" s="15"/>
      <c r="AO81" s="15"/>
      <c r="AP81" s="15">
        <v>128.57142857142858</v>
      </c>
      <c r="AQ81" s="11"/>
      <c r="AR81" s="92"/>
      <c r="AT81" s="13" t="s">
        <v>38</v>
      </c>
      <c r="AU81" s="16" t="s">
        <v>188</v>
      </c>
      <c r="AV81" s="13" t="s">
        <v>188</v>
      </c>
      <c r="AW81" s="15"/>
      <c r="AX81" s="16"/>
    </row>
    <row r="82" spans="5:50" s="10" customFormat="1" ht="12" x14ac:dyDescent="0.2">
      <c r="E82" s="13"/>
      <c r="F82" s="13"/>
      <c r="G82" s="11"/>
      <c r="I82" s="11"/>
      <c r="J82" s="11"/>
      <c r="L82" s="23"/>
      <c r="M82" s="11"/>
      <c r="O82" s="23"/>
      <c r="P82" s="13"/>
      <c r="Q82" s="12"/>
      <c r="R82" s="12"/>
      <c r="S82" s="12"/>
      <c r="T82" s="11"/>
      <c r="W82" s="10">
        <v>9.5</v>
      </c>
      <c r="X82" s="10">
        <v>0.115</v>
      </c>
      <c r="Y82" s="10" t="s">
        <v>78</v>
      </c>
      <c r="Z82" s="10" t="s">
        <v>79</v>
      </c>
      <c r="AA82" s="11" t="s">
        <v>37</v>
      </c>
      <c r="AB82" s="11"/>
      <c r="AD82" s="15"/>
      <c r="AE82" s="15"/>
      <c r="AF82" s="11"/>
      <c r="AG82" s="15"/>
      <c r="AH82" s="15"/>
      <c r="AI82" s="15"/>
      <c r="AJ82" s="15"/>
      <c r="AK82" s="15"/>
      <c r="AL82" s="15"/>
      <c r="AM82" s="15"/>
      <c r="AN82" s="15"/>
      <c r="AO82" s="15"/>
      <c r="AP82" s="15">
        <v>128.57142857142858</v>
      </c>
      <c r="AQ82" s="11"/>
      <c r="AR82" s="92"/>
      <c r="AT82" s="13" t="s">
        <v>38</v>
      </c>
      <c r="AU82" s="16" t="s">
        <v>188</v>
      </c>
      <c r="AV82" s="13" t="s">
        <v>188</v>
      </c>
      <c r="AW82" s="15"/>
      <c r="AX82" s="16"/>
    </row>
    <row r="83" spans="5:50" s="10" customFormat="1" ht="12" x14ac:dyDescent="0.2">
      <c r="E83" s="13"/>
      <c r="F83" s="13"/>
      <c r="G83" s="11"/>
      <c r="I83" s="11"/>
      <c r="J83" s="11"/>
      <c r="L83" s="23"/>
      <c r="M83" s="11"/>
      <c r="O83" s="23"/>
      <c r="P83" s="13"/>
      <c r="Q83" s="12"/>
      <c r="R83" s="12"/>
      <c r="S83" s="12"/>
      <c r="T83" s="11"/>
      <c r="W83" s="10">
        <v>20</v>
      </c>
      <c r="X83" s="10">
        <v>0.32700000000000001</v>
      </c>
      <c r="Y83" s="10" t="s">
        <v>78</v>
      </c>
      <c r="Z83" s="10" t="s">
        <v>79</v>
      </c>
      <c r="AA83" s="11" t="s">
        <v>37</v>
      </c>
      <c r="AB83" s="11"/>
      <c r="AD83" s="15"/>
      <c r="AE83" s="15"/>
      <c r="AF83" s="11"/>
      <c r="AG83" s="15"/>
      <c r="AH83" s="15"/>
      <c r="AI83" s="15"/>
      <c r="AJ83" s="15"/>
      <c r="AK83" s="15"/>
      <c r="AL83" s="15"/>
      <c r="AM83" s="15"/>
      <c r="AN83" s="15"/>
      <c r="AO83" s="15"/>
      <c r="AP83" s="15">
        <v>128.57142857142858</v>
      </c>
      <c r="AQ83" s="11"/>
      <c r="AR83" s="92"/>
      <c r="AT83" s="13" t="s">
        <v>38</v>
      </c>
      <c r="AU83" s="16" t="s">
        <v>188</v>
      </c>
      <c r="AV83" s="13" t="s">
        <v>188</v>
      </c>
      <c r="AW83" s="15"/>
      <c r="AX83" s="16"/>
    </row>
    <row r="84" spans="5:50" s="10" customFormat="1" ht="12" x14ac:dyDescent="0.2">
      <c r="E84" s="13"/>
      <c r="F84" s="13"/>
      <c r="G84" s="11"/>
      <c r="I84" s="11"/>
      <c r="J84" s="11"/>
      <c r="L84" s="23"/>
      <c r="M84" s="11"/>
      <c r="O84" s="23"/>
      <c r="P84" s="13"/>
      <c r="Q84" s="12"/>
      <c r="R84" s="12"/>
      <c r="S84" s="12"/>
      <c r="T84" s="11"/>
      <c r="W84" s="10">
        <v>55</v>
      </c>
      <c r="X84" s="10">
        <v>0.876</v>
      </c>
      <c r="Y84" s="10" t="s">
        <v>111</v>
      </c>
      <c r="Z84" s="10" t="s">
        <v>79</v>
      </c>
      <c r="AA84" s="11" t="s">
        <v>37</v>
      </c>
      <c r="AB84" s="11"/>
      <c r="AD84" s="15"/>
      <c r="AE84" s="15"/>
      <c r="AF84" s="11"/>
      <c r="AG84" s="15"/>
      <c r="AH84" s="15"/>
      <c r="AI84" s="15"/>
      <c r="AJ84" s="15"/>
      <c r="AK84" s="15"/>
      <c r="AL84" s="15"/>
      <c r="AM84" s="15"/>
      <c r="AN84" s="15"/>
      <c r="AO84" s="15"/>
      <c r="AP84" s="15">
        <v>128.57142857142858</v>
      </c>
      <c r="AQ84" s="11"/>
      <c r="AR84" s="92"/>
      <c r="AT84" s="13" t="s">
        <v>38</v>
      </c>
      <c r="AU84" s="16" t="s">
        <v>188</v>
      </c>
      <c r="AV84" s="13" t="s">
        <v>188</v>
      </c>
      <c r="AW84" s="15"/>
      <c r="AX84" s="16"/>
    </row>
    <row r="85" spans="5:50" s="10" customFormat="1" ht="12" x14ac:dyDescent="0.2">
      <c r="E85" s="13"/>
      <c r="F85" s="13"/>
      <c r="G85" s="11"/>
      <c r="I85" s="11"/>
      <c r="J85" s="11"/>
      <c r="L85" s="23"/>
      <c r="M85" s="11"/>
      <c r="O85" s="23"/>
      <c r="P85" s="13"/>
      <c r="Q85" s="12"/>
      <c r="R85" s="12"/>
      <c r="S85" s="12"/>
      <c r="T85" s="11"/>
      <c r="W85" s="10">
        <v>6</v>
      </c>
      <c r="X85" s="10">
        <v>0.115</v>
      </c>
      <c r="Y85" s="10" t="s">
        <v>78</v>
      </c>
      <c r="Z85" s="10" t="s">
        <v>79</v>
      </c>
      <c r="AA85" s="11" t="s">
        <v>37</v>
      </c>
      <c r="AB85" s="11"/>
      <c r="AD85" s="15"/>
      <c r="AE85" s="15"/>
      <c r="AF85" s="11"/>
      <c r="AG85" s="15"/>
      <c r="AH85" s="15"/>
      <c r="AI85" s="15"/>
      <c r="AJ85" s="15"/>
      <c r="AK85" s="15"/>
      <c r="AL85" s="15"/>
      <c r="AM85" s="15"/>
      <c r="AN85" s="15"/>
      <c r="AO85" s="15"/>
      <c r="AP85" s="15">
        <v>128.57142857142858</v>
      </c>
      <c r="AQ85" s="11"/>
      <c r="AR85" s="92"/>
      <c r="AT85" s="13" t="s">
        <v>38</v>
      </c>
      <c r="AU85" s="16" t="s">
        <v>188</v>
      </c>
      <c r="AV85" s="13" t="s">
        <v>188</v>
      </c>
      <c r="AW85" s="15"/>
      <c r="AX85" s="16"/>
    </row>
    <row r="86" spans="5:50" s="10" customFormat="1" ht="12" x14ac:dyDescent="0.2">
      <c r="E86" s="13"/>
      <c r="F86" s="13"/>
      <c r="G86" s="11"/>
      <c r="I86" s="11"/>
      <c r="J86" s="11"/>
      <c r="L86" s="23"/>
      <c r="M86" s="11"/>
      <c r="O86" s="23"/>
      <c r="P86" s="13"/>
      <c r="Q86" s="12"/>
      <c r="R86" s="12"/>
      <c r="S86" s="12"/>
      <c r="T86" s="11"/>
      <c r="W86" s="10">
        <v>38</v>
      </c>
      <c r="X86" s="10">
        <v>0.56499999999999995</v>
      </c>
      <c r="Y86" s="10" t="s">
        <v>78</v>
      </c>
      <c r="Z86" s="10" t="s">
        <v>79</v>
      </c>
      <c r="AA86" s="11" t="s">
        <v>37</v>
      </c>
      <c r="AB86" s="11"/>
      <c r="AD86" s="15"/>
      <c r="AE86" s="15"/>
      <c r="AF86" s="11"/>
      <c r="AG86" s="15"/>
      <c r="AH86" s="15"/>
      <c r="AI86" s="15"/>
      <c r="AJ86" s="15"/>
      <c r="AK86" s="15"/>
      <c r="AL86" s="15"/>
      <c r="AM86" s="15"/>
      <c r="AN86" s="15"/>
      <c r="AO86" s="15"/>
      <c r="AP86" s="15">
        <v>128.57142857142858</v>
      </c>
      <c r="AQ86" s="11"/>
      <c r="AR86" s="92"/>
      <c r="AT86" s="13" t="s">
        <v>38</v>
      </c>
      <c r="AU86" s="16" t="s">
        <v>188</v>
      </c>
      <c r="AV86" s="13" t="s">
        <v>188</v>
      </c>
      <c r="AW86" s="15"/>
      <c r="AX86" s="16"/>
    </row>
    <row r="87" spans="5:50" s="10" customFormat="1" ht="12" x14ac:dyDescent="0.2">
      <c r="E87" s="13"/>
      <c r="F87" s="13"/>
      <c r="G87" s="11"/>
      <c r="I87" s="11"/>
      <c r="J87" s="11"/>
      <c r="L87" s="23"/>
      <c r="M87" s="11"/>
      <c r="O87" s="23"/>
      <c r="P87" s="13"/>
      <c r="Q87" s="12"/>
      <c r="R87" s="12"/>
      <c r="S87" s="12"/>
      <c r="T87" s="11"/>
      <c r="W87" s="10">
        <v>286.33</v>
      </c>
      <c r="X87" s="10">
        <v>1.212</v>
      </c>
      <c r="Y87" s="10" t="s">
        <v>111</v>
      </c>
      <c r="Z87" s="10" t="s">
        <v>79</v>
      </c>
      <c r="AA87" s="11" t="s">
        <v>37</v>
      </c>
      <c r="AB87" s="11"/>
      <c r="AD87" s="15"/>
      <c r="AE87" s="15"/>
      <c r="AF87" s="11"/>
      <c r="AG87" s="15"/>
      <c r="AH87" s="15"/>
      <c r="AI87" s="15"/>
      <c r="AJ87" s="15"/>
      <c r="AK87" s="15"/>
      <c r="AL87" s="15"/>
      <c r="AM87" s="15"/>
      <c r="AN87" s="15"/>
      <c r="AO87" s="15"/>
      <c r="AP87" s="15">
        <v>128.57142857142858</v>
      </c>
      <c r="AQ87" s="11"/>
      <c r="AR87" s="92"/>
      <c r="AT87" s="13" t="s">
        <v>38</v>
      </c>
      <c r="AU87" s="16" t="s">
        <v>188</v>
      </c>
      <c r="AV87" s="13" t="s">
        <v>188</v>
      </c>
      <c r="AW87" s="15"/>
      <c r="AX87" s="16"/>
    </row>
    <row r="88" spans="5:50" s="10" customFormat="1" ht="12" x14ac:dyDescent="0.2">
      <c r="E88" s="13"/>
      <c r="F88" s="13"/>
      <c r="G88" s="11"/>
      <c r="I88" s="11"/>
      <c r="J88" s="11"/>
      <c r="L88" s="23"/>
      <c r="M88" s="11"/>
      <c r="O88" s="23"/>
      <c r="P88" s="13"/>
      <c r="Q88" s="12"/>
      <c r="R88" s="12"/>
      <c r="S88" s="12"/>
      <c r="T88" s="11"/>
      <c r="W88" s="10">
        <v>8</v>
      </c>
      <c r="X88" s="10">
        <v>0.26200000000000001</v>
      </c>
      <c r="Y88" s="10" t="s">
        <v>111</v>
      </c>
      <c r="Z88" s="10" t="s">
        <v>79</v>
      </c>
      <c r="AA88" s="11" t="s">
        <v>37</v>
      </c>
      <c r="AB88" s="11"/>
      <c r="AD88" s="15"/>
      <c r="AE88" s="15"/>
      <c r="AF88" s="11"/>
      <c r="AG88" s="15"/>
      <c r="AH88" s="15"/>
      <c r="AI88" s="15"/>
      <c r="AJ88" s="15"/>
      <c r="AK88" s="15"/>
      <c r="AL88" s="15"/>
      <c r="AM88" s="15"/>
      <c r="AN88" s="15"/>
      <c r="AO88" s="15"/>
      <c r="AP88" s="15">
        <v>1200</v>
      </c>
      <c r="AQ88" s="11"/>
      <c r="AR88" s="92"/>
      <c r="AT88" s="13" t="s">
        <v>38</v>
      </c>
      <c r="AU88" s="16" t="s">
        <v>188</v>
      </c>
      <c r="AV88" s="13" t="s">
        <v>188</v>
      </c>
      <c r="AW88" s="15"/>
      <c r="AX88" s="16"/>
    </row>
    <row r="89" spans="5:50" s="10" customFormat="1" ht="12" x14ac:dyDescent="0.2">
      <c r="E89" s="13"/>
      <c r="F89" s="13"/>
      <c r="G89" s="11"/>
      <c r="I89" s="11"/>
      <c r="J89" s="11"/>
      <c r="L89" s="23"/>
      <c r="M89" s="11"/>
      <c r="O89" s="23"/>
      <c r="P89" s="13"/>
      <c r="Q89" s="12"/>
      <c r="R89" s="12"/>
      <c r="S89" s="12"/>
      <c r="T89" s="11"/>
      <c r="W89" s="10">
        <v>15</v>
      </c>
      <c r="X89" s="10">
        <v>3.2000000000000001E-2</v>
      </c>
      <c r="Y89" s="10" t="s">
        <v>43</v>
      </c>
      <c r="Z89" s="10" t="s">
        <v>44</v>
      </c>
      <c r="AA89" s="11" t="s">
        <v>41</v>
      </c>
      <c r="AB89" s="11"/>
      <c r="AD89" s="15"/>
      <c r="AE89" s="15"/>
      <c r="AF89" s="11"/>
      <c r="AG89" s="15"/>
      <c r="AH89" s="15"/>
      <c r="AI89" s="15"/>
      <c r="AJ89" s="15"/>
      <c r="AK89" s="15"/>
      <c r="AL89" s="15"/>
      <c r="AM89" s="15"/>
      <c r="AN89" s="15"/>
      <c r="AO89" s="15"/>
      <c r="AP89" s="15">
        <v>600</v>
      </c>
      <c r="AQ89" s="11"/>
      <c r="AR89" s="92"/>
      <c r="AT89" s="13" t="s">
        <v>38</v>
      </c>
      <c r="AU89" s="16" t="s">
        <v>45</v>
      </c>
      <c r="AV89" s="13" t="s">
        <v>45</v>
      </c>
      <c r="AW89" s="15"/>
      <c r="AX89" s="16"/>
    </row>
    <row r="90" spans="5:50" s="10" customFormat="1" ht="12" x14ac:dyDescent="0.2">
      <c r="E90" s="13"/>
      <c r="F90" s="13"/>
      <c r="G90" s="11"/>
      <c r="I90" s="11"/>
      <c r="J90" s="11"/>
      <c r="L90" s="23"/>
      <c r="M90" s="11"/>
      <c r="O90" s="23"/>
      <c r="P90" s="13"/>
      <c r="Q90" s="12"/>
      <c r="R90" s="12"/>
      <c r="S90" s="12"/>
      <c r="T90" s="11"/>
      <c r="W90" s="10">
        <v>15</v>
      </c>
      <c r="X90" s="10">
        <v>0.01</v>
      </c>
      <c r="Y90" s="10" t="s">
        <v>71</v>
      </c>
      <c r="Z90" s="10" t="s">
        <v>143</v>
      </c>
      <c r="AA90" s="11" t="s">
        <v>37</v>
      </c>
      <c r="AB90" s="11"/>
      <c r="AD90" s="15"/>
      <c r="AE90" s="15"/>
      <c r="AF90" s="11"/>
      <c r="AG90" s="15"/>
      <c r="AH90" s="15"/>
      <c r="AI90" s="15"/>
      <c r="AJ90" s="15"/>
      <c r="AK90" s="15"/>
      <c r="AL90" s="15"/>
      <c r="AM90" s="15"/>
      <c r="AN90" s="15"/>
      <c r="AO90" s="15"/>
      <c r="AP90" s="15">
        <v>1056</v>
      </c>
      <c r="AQ90" s="11"/>
      <c r="AR90" s="92"/>
      <c r="AT90" s="13" t="s">
        <v>38</v>
      </c>
      <c r="AU90" s="16" t="s">
        <v>72</v>
      </c>
      <c r="AV90" s="13" t="s">
        <v>72</v>
      </c>
      <c r="AW90" s="15"/>
      <c r="AX90" s="16"/>
    </row>
    <row r="91" spans="5:50" s="10" customFormat="1" ht="12" x14ac:dyDescent="0.2">
      <c r="E91" s="13"/>
      <c r="F91" s="13"/>
      <c r="G91" s="11"/>
      <c r="I91" s="11"/>
      <c r="J91" s="11"/>
      <c r="L91" s="23"/>
      <c r="M91" s="11"/>
      <c r="O91" s="23"/>
      <c r="P91" s="13"/>
      <c r="Q91" s="12"/>
      <c r="R91" s="12"/>
      <c r="S91" s="12"/>
      <c r="T91" s="11"/>
      <c r="W91" s="10">
        <v>2</v>
      </c>
      <c r="X91" s="10">
        <v>2E-3</v>
      </c>
      <c r="Y91" s="10" t="s">
        <v>43</v>
      </c>
      <c r="Z91" s="10" t="s">
        <v>44</v>
      </c>
      <c r="AA91" s="11" t="s">
        <v>37</v>
      </c>
      <c r="AB91" s="11"/>
      <c r="AD91" s="15"/>
      <c r="AE91" s="15"/>
      <c r="AF91" s="11"/>
      <c r="AG91" s="15"/>
      <c r="AH91" s="15"/>
      <c r="AI91" s="15"/>
      <c r="AJ91" s="15"/>
      <c r="AK91" s="15"/>
      <c r="AL91" s="15"/>
      <c r="AM91" s="15"/>
      <c r="AN91" s="15"/>
      <c r="AO91" s="15"/>
      <c r="AP91" s="15">
        <v>520</v>
      </c>
      <c r="AQ91" s="11"/>
      <c r="AR91" s="92"/>
      <c r="AT91" s="13" t="s">
        <v>38</v>
      </c>
      <c r="AU91" s="16" t="s">
        <v>45</v>
      </c>
      <c r="AV91" s="13" t="s">
        <v>45</v>
      </c>
      <c r="AW91" s="15"/>
      <c r="AX91" s="16"/>
    </row>
    <row r="92" spans="5:50" s="10" customFormat="1" ht="12" x14ac:dyDescent="0.2">
      <c r="E92" s="13"/>
      <c r="F92" s="13"/>
      <c r="G92" s="11"/>
      <c r="I92" s="11"/>
      <c r="J92" s="11"/>
      <c r="L92" s="23"/>
      <c r="M92" s="11"/>
      <c r="O92" s="23"/>
      <c r="P92" s="13"/>
      <c r="Q92" s="12"/>
      <c r="R92" s="12"/>
      <c r="S92" s="12"/>
      <c r="T92" s="11"/>
      <c r="W92" s="10">
        <v>6.2</v>
      </c>
      <c r="X92" s="10">
        <v>0.03</v>
      </c>
      <c r="Y92" s="10" t="s">
        <v>73</v>
      </c>
      <c r="Z92" s="10" t="s">
        <v>74</v>
      </c>
      <c r="AA92" s="11" t="s">
        <v>37</v>
      </c>
      <c r="AB92" s="11"/>
      <c r="AD92" s="15"/>
      <c r="AE92" s="15"/>
      <c r="AF92" s="11"/>
      <c r="AG92" s="15"/>
      <c r="AH92" s="15"/>
      <c r="AI92" s="15"/>
      <c r="AJ92" s="15"/>
      <c r="AK92" s="15"/>
      <c r="AL92" s="15"/>
      <c r="AM92" s="15"/>
      <c r="AN92" s="15"/>
      <c r="AO92" s="15"/>
      <c r="AP92" s="15">
        <v>520</v>
      </c>
      <c r="AQ92" s="11"/>
      <c r="AR92" s="92"/>
      <c r="AT92" s="13" t="s">
        <v>38</v>
      </c>
      <c r="AU92" s="16" t="s">
        <v>75</v>
      </c>
      <c r="AV92" s="13" t="s">
        <v>75</v>
      </c>
      <c r="AW92" s="15"/>
      <c r="AX92" s="16"/>
    </row>
    <row r="93" spans="5:50" s="10" customFormat="1" ht="12" x14ac:dyDescent="0.2">
      <c r="E93" s="13"/>
      <c r="F93" s="13"/>
      <c r="G93" s="11"/>
      <c r="I93" s="11"/>
      <c r="J93" s="11"/>
      <c r="L93" s="23"/>
      <c r="M93" s="11"/>
      <c r="O93" s="23"/>
      <c r="P93" s="13"/>
      <c r="Q93" s="12"/>
      <c r="R93" s="12"/>
      <c r="S93" s="12"/>
      <c r="T93" s="11"/>
      <c r="W93" s="10">
        <v>15</v>
      </c>
      <c r="X93" s="10">
        <v>0.01</v>
      </c>
      <c r="Y93" s="10" t="s">
        <v>71</v>
      </c>
      <c r="Z93" s="10" t="s">
        <v>143</v>
      </c>
      <c r="AA93" s="11" t="s">
        <v>37</v>
      </c>
      <c r="AB93" s="11"/>
      <c r="AD93" s="15"/>
      <c r="AE93" s="15"/>
      <c r="AF93" s="11"/>
      <c r="AG93" s="15"/>
      <c r="AH93" s="15"/>
      <c r="AI93" s="15"/>
      <c r="AJ93" s="15"/>
      <c r="AK93" s="15"/>
      <c r="AL93" s="15"/>
      <c r="AM93" s="15"/>
      <c r="AN93" s="15"/>
      <c r="AO93" s="15"/>
      <c r="AP93" s="15">
        <v>1056</v>
      </c>
      <c r="AQ93" s="11"/>
      <c r="AR93" s="92"/>
      <c r="AT93" s="13" t="s">
        <v>38</v>
      </c>
      <c r="AU93" s="16" t="s">
        <v>72</v>
      </c>
      <c r="AV93" s="13" t="s">
        <v>72</v>
      </c>
      <c r="AW93" s="15"/>
      <c r="AX93" s="16"/>
    </row>
    <row r="94" spans="5:50" s="10" customFormat="1" ht="12" x14ac:dyDescent="0.2">
      <c r="E94" s="13"/>
      <c r="F94" s="13"/>
      <c r="G94" s="11"/>
      <c r="I94" s="11"/>
      <c r="J94" s="11"/>
      <c r="L94" s="23"/>
      <c r="M94" s="11"/>
      <c r="O94" s="23"/>
      <c r="P94" s="13"/>
      <c r="Q94" s="12"/>
      <c r="R94" s="12"/>
      <c r="S94" s="12"/>
      <c r="T94" s="11"/>
      <c r="W94" s="10">
        <v>70.3</v>
      </c>
      <c r="X94" s="10">
        <v>0.498</v>
      </c>
      <c r="Y94" s="10" t="s">
        <v>43</v>
      </c>
      <c r="Z94" s="10" t="s">
        <v>44</v>
      </c>
      <c r="AA94" s="11" t="s">
        <v>41</v>
      </c>
      <c r="AB94" s="17"/>
      <c r="AD94" s="15"/>
      <c r="AE94" s="15"/>
      <c r="AF94" s="11"/>
      <c r="AG94" s="15"/>
      <c r="AH94" s="15"/>
      <c r="AI94" s="15"/>
      <c r="AJ94" s="15"/>
      <c r="AK94" s="15"/>
      <c r="AL94" s="15"/>
      <c r="AM94" s="15"/>
      <c r="AN94" s="15"/>
      <c r="AO94" s="15"/>
      <c r="AP94" s="15">
        <v>10280</v>
      </c>
      <c r="AQ94" s="11"/>
      <c r="AR94" s="92"/>
      <c r="AT94" s="13" t="s">
        <v>53</v>
      </c>
      <c r="AU94" s="16" t="s">
        <v>45</v>
      </c>
      <c r="AV94" s="13" t="s">
        <v>45</v>
      </c>
      <c r="AW94" s="15"/>
      <c r="AX94" s="16"/>
    </row>
    <row r="95" spans="5:50" s="10" customFormat="1" ht="12" x14ac:dyDescent="0.2">
      <c r="E95" s="13"/>
      <c r="F95" s="13"/>
      <c r="G95" s="11"/>
      <c r="I95" s="11"/>
      <c r="J95" s="11"/>
      <c r="L95" s="23"/>
      <c r="M95" s="11"/>
      <c r="O95" s="23"/>
      <c r="P95" s="13"/>
      <c r="Q95" s="12"/>
      <c r="R95" s="12"/>
      <c r="S95" s="12"/>
      <c r="T95" s="13"/>
      <c r="W95" s="10">
        <v>20</v>
      </c>
      <c r="X95" s="10">
        <v>0.20699999999999999</v>
      </c>
      <c r="Y95" s="10" t="s">
        <v>78</v>
      </c>
      <c r="Z95" s="10" t="s">
        <v>79</v>
      </c>
      <c r="AA95" s="11" t="s">
        <v>37</v>
      </c>
      <c r="AB95" s="11"/>
      <c r="AD95" s="15"/>
      <c r="AE95" s="15"/>
      <c r="AF95" s="11"/>
      <c r="AG95" s="15"/>
      <c r="AH95" s="15"/>
      <c r="AI95" s="15"/>
      <c r="AJ95" s="15"/>
      <c r="AK95" s="15"/>
      <c r="AL95" s="15"/>
      <c r="AM95" s="15"/>
      <c r="AN95" s="15"/>
      <c r="AO95" s="15"/>
      <c r="AP95" s="15">
        <v>170</v>
      </c>
      <c r="AQ95" s="11"/>
      <c r="AR95" s="92"/>
      <c r="AT95" s="13" t="s">
        <v>38</v>
      </c>
      <c r="AU95" s="16" t="s">
        <v>188</v>
      </c>
      <c r="AV95" s="13" t="s">
        <v>188</v>
      </c>
      <c r="AW95" s="15"/>
      <c r="AX95" s="16"/>
    </row>
    <row r="96" spans="5:50" s="10" customFormat="1" ht="12" x14ac:dyDescent="0.2">
      <c r="E96" s="13"/>
      <c r="F96" s="13"/>
      <c r="G96" s="11"/>
      <c r="I96" s="11"/>
      <c r="J96" s="11"/>
      <c r="L96" s="23"/>
      <c r="M96" s="11"/>
      <c r="O96" s="23"/>
      <c r="P96" s="13"/>
      <c r="Q96" s="12"/>
      <c r="R96" s="12"/>
      <c r="S96" s="12"/>
      <c r="T96" s="13"/>
      <c r="W96" s="10">
        <v>37.67</v>
      </c>
      <c r="X96" s="10">
        <v>0.876</v>
      </c>
      <c r="Y96" s="10" t="s">
        <v>111</v>
      </c>
      <c r="Z96" s="10" t="s">
        <v>79</v>
      </c>
      <c r="AA96" s="11" t="s">
        <v>37</v>
      </c>
      <c r="AB96" s="11"/>
      <c r="AD96" s="15"/>
      <c r="AE96" s="15"/>
      <c r="AF96" s="11"/>
      <c r="AG96" s="15"/>
      <c r="AH96" s="15"/>
      <c r="AI96" s="15"/>
      <c r="AJ96" s="15"/>
      <c r="AK96" s="15"/>
      <c r="AL96" s="15"/>
      <c r="AM96" s="15"/>
      <c r="AN96" s="15"/>
      <c r="AO96" s="15"/>
      <c r="AP96" s="15">
        <v>170</v>
      </c>
      <c r="AQ96" s="11"/>
      <c r="AR96" s="92"/>
      <c r="AT96" s="13" t="s">
        <v>38</v>
      </c>
      <c r="AU96" s="16" t="s">
        <v>188</v>
      </c>
      <c r="AV96" s="13" t="s">
        <v>188</v>
      </c>
      <c r="AW96" s="15"/>
      <c r="AX96" s="16"/>
    </row>
    <row r="97" spans="5:50" s="10" customFormat="1" ht="12" x14ac:dyDescent="0.2">
      <c r="E97" s="13"/>
      <c r="F97" s="13"/>
      <c r="G97" s="11"/>
      <c r="I97" s="11"/>
      <c r="J97" s="11"/>
      <c r="L97" s="23"/>
      <c r="M97" s="11"/>
      <c r="O97" s="23"/>
      <c r="P97" s="13"/>
      <c r="Q97" s="12"/>
      <c r="R97" s="12"/>
      <c r="S97" s="12"/>
      <c r="T97" s="13"/>
      <c r="W97" s="10">
        <v>286.33</v>
      </c>
      <c r="X97" s="10">
        <v>1.212</v>
      </c>
      <c r="Y97" s="10" t="s">
        <v>111</v>
      </c>
      <c r="Z97" s="10" t="s">
        <v>79</v>
      </c>
      <c r="AA97" s="11" t="s">
        <v>37</v>
      </c>
      <c r="AB97" s="11"/>
      <c r="AD97" s="15"/>
      <c r="AE97" s="15"/>
      <c r="AF97" s="11"/>
      <c r="AG97" s="15"/>
      <c r="AH97" s="15"/>
      <c r="AI97" s="15"/>
      <c r="AJ97" s="15"/>
      <c r="AK97" s="15"/>
      <c r="AL97" s="15"/>
      <c r="AM97" s="15"/>
      <c r="AN97" s="15"/>
      <c r="AO97" s="15"/>
      <c r="AP97" s="15">
        <v>170</v>
      </c>
      <c r="AQ97" s="11"/>
      <c r="AR97" s="92"/>
      <c r="AT97" s="13" t="s">
        <v>38</v>
      </c>
      <c r="AU97" s="16" t="s">
        <v>188</v>
      </c>
      <c r="AV97" s="13" t="s">
        <v>188</v>
      </c>
      <c r="AW97" s="15"/>
      <c r="AX97" s="16"/>
    </row>
    <row r="98" spans="5:50" s="10" customFormat="1" ht="12" x14ac:dyDescent="0.2">
      <c r="E98" s="13"/>
      <c r="F98" s="13"/>
      <c r="G98" s="11"/>
      <c r="I98" s="11"/>
      <c r="J98" s="11"/>
      <c r="L98" s="23"/>
      <c r="M98" s="11"/>
      <c r="O98" s="23"/>
      <c r="P98" s="13"/>
      <c r="Q98" s="12"/>
      <c r="R98" s="12"/>
      <c r="S98" s="12"/>
      <c r="T98" s="13"/>
      <c r="W98" s="10">
        <v>38</v>
      </c>
      <c r="X98" s="10">
        <v>0.21299999999999999</v>
      </c>
      <c r="Y98" s="10" t="s">
        <v>78</v>
      </c>
      <c r="Z98" s="10" t="s">
        <v>79</v>
      </c>
      <c r="AA98" s="11" t="s">
        <v>37</v>
      </c>
      <c r="AB98" s="11"/>
      <c r="AD98" s="15"/>
      <c r="AE98" s="15"/>
      <c r="AF98" s="11"/>
      <c r="AG98" s="15"/>
      <c r="AH98" s="15"/>
      <c r="AI98" s="15"/>
      <c r="AJ98" s="15"/>
      <c r="AK98" s="15"/>
      <c r="AL98" s="15"/>
      <c r="AM98" s="15"/>
      <c r="AN98" s="15"/>
      <c r="AO98" s="15"/>
      <c r="AP98" s="15">
        <v>170</v>
      </c>
      <c r="AQ98" s="11"/>
      <c r="AR98" s="92"/>
      <c r="AT98" s="13" t="s">
        <v>38</v>
      </c>
      <c r="AU98" s="16" t="s">
        <v>188</v>
      </c>
      <c r="AV98" s="13" t="s">
        <v>188</v>
      </c>
      <c r="AW98" s="15"/>
      <c r="AX98" s="16"/>
    </row>
    <row r="99" spans="5:50" s="10" customFormat="1" ht="12" x14ac:dyDescent="0.2">
      <c r="E99" s="13"/>
      <c r="F99" s="13"/>
      <c r="G99" s="11"/>
      <c r="I99" s="11"/>
      <c r="J99" s="11"/>
      <c r="L99" s="23"/>
      <c r="M99" s="11"/>
      <c r="O99" s="23"/>
      <c r="P99" s="13"/>
      <c r="Q99" s="12"/>
      <c r="R99" s="12"/>
      <c r="S99" s="12"/>
      <c r="T99" s="13"/>
      <c r="W99" s="10">
        <v>7</v>
      </c>
      <c r="X99" s="10">
        <v>0.22600000000000001</v>
      </c>
      <c r="Y99" s="10" t="s">
        <v>90</v>
      </c>
      <c r="Z99" s="10" t="s">
        <v>79</v>
      </c>
      <c r="AA99" s="11" t="s">
        <v>37</v>
      </c>
      <c r="AB99" s="11"/>
      <c r="AD99" s="15"/>
      <c r="AE99" s="15"/>
      <c r="AF99" s="11"/>
      <c r="AG99" s="15"/>
      <c r="AH99" s="15"/>
      <c r="AI99" s="15"/>
      <c r="AJ99" s="15"/>
      <c r="AK99" s="15"/>
      <c r="AL99" s="15"/>
      <c r="AM99" s="15"/>
      <c r="AN99" s="15"/>
      <c r="AO99" s="15"/>
      <c r="AP99" s="15">
        <v>170</v>
      </c>
      <c r="AQ99" s="11"/>
      <c r="AR99" s="92"/>
      <c r="AT99" s="13" t="s">
        <v>38</v>
      </c>
      <c r="AU99" s="16" t="s">
        <v>188</v>
      </c>
      <c r="AV99" s="13" t="s">
        <v>188</v>
      </c>
      <c r="AW99" s="15"/>
      <c r="AX99" s="16"/>
    </row>
    <row r="100" spans="5:50" s="10" customFormat="1" ht="12" x14ac:dyDescent="0.2">
      <c r="E100" s="13"/>
      <c r="F100" s="13"/>
      <c r="G100" s="11"/>
      <c r="I100" s="11"/>
      <c r="J100" s="11"/>
      <c r="L100" s="23"/>
      <c r="M100" s="11"/>
      <c r="O100" s="23"/>
      <c r="P100" s="13"/>
      <c r="Q100" s="12"/>
      <c r="R100" s="12"/>
      <c r="S100" s="12"/>
      <c r="T100" s="13"/>
      <c r="W100" s="10">
        <v>8</v>
      </c>
      <c r="X100" s="10">
        <v>0.29199999999999998</v>
      </c>
      <c r="Y100" s="10" t="s">
        <v>111</v>
      </c>
      <c r="Z100" s="10" t="s">
        <v>79</v>
      </c>
      <c r="AA100" s="11" t="s">
        <v>37</v>
      </c>
      <c r="AB100" s="11"/>
      <c r="AD100" s="15"/>
      <c r="AE100" s="15"/>
      <c r="AF100" s="11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>
        <v>170</v>
      </c>
      <c r="AQ100" s="11"/>
      <c r="AR100" s="92"/>
      <c r="AT100" s="13" t="s">
        <v>38</v>
      </c>
      <c r="AU100" s="16" t="s">
        <v>188</v>
      </c>
      <c r="AV100" s="13" t="s">
        <v>188</v>
      </c>
      <c r="AW100" s="15"/>
      <c r="AX100" s="16"/>
    </row>
    <row r="101" spans="5:50" s="10" customFormat="1" ht="12" x14ac:dyDescent="0.2">
      <c r="E101" s="13"/>
      <c r="F101" s="13"/>
      <c r="G101" s="11"/>
      <c r="I101" s="11"/>
      <c r="J101" s="11"/>
      <c r="L101" s="23"/>
      <c r="M101" s="11"/>
      <c r="O101" s="23"/>
      <c r="P101" s="13"/>
      <c r="Q101" s="12"/>
      <c r="R101" s="12"/>
      <c r="S101" s="12"/>
      <c r="T101" s="13"/>
      <c r="W101" s="10">
        <v>9.5</v>
      </c>
      <c r="X101" s="10">
        <v>0.115</v>
      </c>
      <c r="Y101" s="10" t="s">
        <v>78</v>
      </c>
      <c r="Z101" s="10" t="s">
        <v>79</v>
      </c>
      <c r="AA101" s="11" t="s">
        <v>37</v>
      </c>
      <c r="AB101" s="11"/>
      <c r="AD101" s="15"/>
      <c r="AE101" s="15"/>
      <c r="AF101" s="11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>
        <v>170</v>
      </c>
      <c r="AQ101" s="11"/>
      <c r="AR101" s="92"/>
      <c r="AT101" s="13" t="s">
        <v>38</v>
      </c>
      <c r="AU101" s="16" t="s">
        <v>188</v>
      </c>
      <c r="AV101" s="13" t="s">
        <v>188</v>
      </c>
      <c r="AW101" s="15"/>
      <c r="AX101" s="16"/>
    </row>
    <row r="102" spans="5:50" s="10" customFormat="1" ht="12" x14ac:dyDescent="0.2">
      <c r="E102" s="13"/>
      <c r="F102" s="13"/>
      <c r="G102" s="11"/>
      <c r="I102" s="11"/>
      <c r="J102" s="11"/>
      <c r="L102" s="23"/>
      <c r="M102" s="11"/>
      <c r="O102" s="23"/>
      <c r="P102" s="13"/>
      <c r="Q102" s="12"/>
      <c r="R102" s="12"/>
      <c r="S102" s="12"/>
      <c r="T102" s="13"/>
      <c r="W102" s="10">
        <v>7.5</v>
      </c>
      <c r="X102" s="10">
        <v>0.115</v>
      </c>
      <c r="Y102" s="10" t="s">
        <v>78</v>
      </c>
      <c r="Z102" s="10" t="s">
        <v>79</v>
      </c>
      <c r="AA102" s="11" t="s">
        <v>37</v>
      </c>
      <c r="AB102" s="11"/>
      <c r="AD102" s="15"/>
      <c r="AE102" s="15"/>
      <c r="AF102" s="11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>
        <v>170</v>
      </c>
      <c r="AQ102" s="11"/>
      <c r="AR102" s="92"/>
      <c r="AT102" s="13" t="s">
        <v>38</v>
      </c>
      <c r="AU102" s="16" t="s">
        <v>188</v>
      </c>
      <c r="AV102" s="13" t="s">
        <v>188</v>
      </c>
      <c r="AW102" s="15"/>
      <c r="AX102" s="16"/>
    </row>
    <row r="103" spans="5:50" s="10" customFormat="1" ht="12" x14ac:dyDescent="0.2">
      <c r="E103" s="13"/>
      <c r="F103" s="13"/>
      <c r="G103" s="11"/>
      <c r="I103" s="11"/>
      <c r="J103" s="11"/>
      <c r="L103" s="23"/>
      <c r="M103" s="11"/>
      <c r="O103" s="23"/>
      <c r="P103" s="13"/>
      <c r="Q103" s="12"/>
      <c r="R103" s="12"/>
      <c r="S103" s="12"/>
      <c r="T103" s="13"/>
      <c r="W103" s="10">
        <v>14</v>
      </c>
      <c r="X103" s="10">
        <v>0.252</v>
      </c>
      <c r="Y103" s="10" t="s">
        <v>78</v>
      </c>
      <c r="Z103" s="10" t="s">
        <v>79</v>
      </c>
      <c r="AA103" s="11" t="s">
        <v>37</v>
      </c>
      <c r="AB103" s="11"/>
      <c r="AD103" s="15"/>
      <c r="AE103" s="15"/>
      <c r="AF103" s="11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>
        <v>170</v>
      </c>
      <c r="AQ103" s="11"/>
      <c r="AR103" s="92"/>
      <c r="AT103" s="13" t="s">
        <v>38</v>
      </c>
      <c r="AU103" s="16" t="s">
        <v>188</v>
      </c>
      <c r="AV103" s="13" t="s">
        <v>188</v>
      </c>
      <c r="AW103" s="15"/>
      <c r="AX103" s="16"/>
    </row>
    <row r="104" spans="5:50" s="10" customFormat="1" ht="12" x14ac:dyDescent="0.2">
      <c r="E104" s="13"/>
      <c r="F104" s="13"/>
      <c r="G104" s="11"/>
      <c r="I104" s="11"/>
      <c r="J104" s="11"/>
      <c r="L104" s="23"/>
      <c r="M104" s="11"/>
      <c r="O104" s="23"/>
      <c r="P104" s="13"/>
      <c r="Q104" s="12"/>
      <c r="R104" s="12"/>
      <c r="S104" s="12"/>
      <c r="T104" s="13"/>
      <c r="W104" s="10">
        <v>61.67</v>
      </c>
      <c r="X104" s="10">
        <v>1.212</v>
      </c>
      <c r="Y104" s="10" t="s">
        <v>78</v>
      </c>
      <c r="Z104" s="10" t="s">
        <v>79</v>
      </c>
      <c r="AA104" s="11" t="s">
        <v>37</v>
      </c>
      <c r="AB104" s="11"/>
      <c r="AD104" s="15"/>
      <c r="AE104" s="15"/>
      <c r="AF104" s="11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>
        <v>170</v>
      </c>
      <c r="AQ104" s="11"/>
      <c r="AR104" s="92"/>
      <c r="AT104" s="13" t="s">
        <v>38</v>
      </c>
      <c r="AU104" s="16" t="s">
        <v>188</v>
      </c>
      <c r="AV104" s="13" t="s">
        <v>188</v>
      </c>
      <c r="AW104" s="15"/>
      <c r="AX104" s="16"/>
    </row>
    <row r="105" spans="5:50" s="10" customFormat="1" ht="12" x14ac:dyDescent="0.2">
      <c r="E105" s="13"/>
      <c r="F105" s="13"/>
      <c r="G105" s="11"/>
      <c r="I105" s="11"/>
      <c r="J105" s="11"/>
      <c r="L105" s="23"/>
      <c r="M105" s="11"/>
      <c r="O105" s="23"/>
      <c r="P105" s="13"/>
      <c r="Q105" s="12"/>
      <c r="R105" s="12"/>
      <c r="S105" s="12"/>
      <c r="T105" s="13"/>
      <c r="W105" s="10">
        <v>4.0999999999999996</v>
      </c>
      <c r="X105" s="10">
        <v>1.4999999999999999E-2</v>
      </c>
      <c r="Y105" s="10" t="s">
        <v>73</v>
      </c>
      <c r="Z105" s="10" t="s">
        <v>74</v>
      </c>
      <c r="AA105" s="11" t="s">
        <v>37</v>
      </c>
      <c r="AB105" s="11"/>
      <c r="AD105" s="15"/>
      <c r="AE105" s="15"/>
      <c r="AF105" s="11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>
        <v>400</v>
      </c>
      <c r="AQ105" s="11"/>
      <c r="AR105" s="92"/>
      <c r="AT105" s="13" t="s">
        <v>52</v>
      </c>
      <c r="AU105" s="16" t="s">
        <v>75</v>
      </c>
      <c r="AV105" s="13" t="s">
        <v>75</v>
      </c>
      <c r="AW105" s="15"/>
      <c r="AX105" s="16"/>
    </row>
    <row r="106" spans="5:50" s="10" customFormat="1" ht="12" x14ac:dyDescent="0.2">
      <c r="E106" s="13"/>
      <c r="F106" s="13"/>
      <c r="G106" s="11"/>
      <c r="I106" s="11"/>
      <c r="J106" s="11"/>
      <c r="L106" s="23"/>
      <c r="M106" s="11"/>
      <c r="O106" s="23"/>
      <c r="P106" s="13"/>
      <c r="Q106" s="12"/>
      <c r="R106" s="12"/>
      <c r="S106" s="12"/>
      <c r="T106" s="13"/>
      <c r="W106" s="10">
        <v>3.3</v>
      </c>
      <c r="X106" s="10">
        <v>1.4999999999999999E-2</v>
      </c>
      <c r="Y106" s="10" t="s">
        <v>73</v>
      </c>
      <c r="Z106" s="10" t="s">
        <v>74</v>
      </c>
      <c r="AA106" s="11" t="s">
        <v>37</v>
      </c>
      <c r="AB106" s="11"/>
      <c r="AD106" s="15"/>
      <c r="AE106" s="15"/>
      <c r="AF106" s="11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>
        <v>400</v>
      </c>
      <c r="AQ106" s="11"/>
      <c r="AR106" s="92"/>
      <c r="AT106" s="13" t="s">
        <v>52</v>
      </c>
      <c r="AU106" s="16" t="s">
        <v>75</v>
      </c>
      <c r="AV106" s="13" t="s">
        <v>75</v>
      </c>
      <c r="AW106" s="15"/>
      <c r="AX106" s="16"/>
    </row>
    <row r="107" spans="5:50" s="10" customFormat="1" ht="12" x14ac:dyDescent="0.2">
      <c r="E107" s="13"/>
      <c r="F107" s="13"/>
      <c r="G107" s="11"/>
      <c r="I107" s="11"/>
      <c r="J107" s="11"/>
      <c r="L107" s="23"/>
      <c r="M107" s="11"/>
      <c r="O107" s="23"/>
      <c r="P107" s="13"/>
      <c r="Q107" s="12"/>
      <c r="R107" s="12"/>
      <c r="S107" s="12"/>
      <c r="T107" s="11"/>
      <c r="W107" s="10">
        <v>5.17</v>
      </c>
      <c r="X107" s="10">
        <v>0.92900000000000005</v>
      </c>
      <c r="Y107" s="10" t="s">
        <v>111</v>
      </c>
      <c r="Z107" s="10" t="s">
        <v>79</v>
      </c>
      <c r="AA107" s="11" t="s">
        <v>37</v>
      </c>
      <c r="AB107" s="11"/>
      <c r="AD107" s="15"/>
      <c r="AE107" s="15"/>
      <c r="AF107" s="11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>
        <v>600</v>
      </c>
      <c r="AQ107" s="11"/>
      <c r="AR107" s="92"/>
      <c r="AT107" s="13" t="s">
        <v>38</v>
      </c>
      <c r="AU107" s="16" t="s">
        <v>188</v>
      </c>
      <c r="AV107" s="13" t="s">
        <v>188</v>
      </c>
      <c r="AW107" s="15"/>
      <c r="AX107" s="16"/>
    </row>
    <row r="108" spans="5:50" s="10" customFormat="1" ht="12" x14ac:dyDescent="0.2">
      <c r="E108" s="13"/>
      <c r="F108" s="13"/>
      <c r="G108" s="11"/>
      <c r="I108" s="11"/>
      <c r="J108" s="11"/>
      <c r="L108" s="23"/>
      <c r="M108" s="11"/>
      <c r="O108" s="23"/>
      <c r="P108" s="13"/>
      <c r="Q108" s="12"/>
      <c r="R108" s="12"/>
      <c r="S108" s="12"/>
      <c r="T108" s="11"/>
      <c r="W108" s="10">
        <v>8.5</v>
      </c>
      <c r="X108" s="10">
        <v>0.26200000000000001</v>
      </c>
      <c r="Y108" s="10" t="s">
        <v>111</v>
      </c>
      <c r="Z108" s="10" t="s">
        <v>79</v>
      </c>
      <c r="AA108" s="11" t="s">
        <v>37</v>
      </c>
      <c r="AB108" s="11"/>
      <c r="AD108" s="15"/>
      <c r="AE108" s="15"/>
      <c r="AF108" s="11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>
        <v>600</v>
      </c>
      <c r="AQ108" s="11"/>
      <c r="AR108" s="92"/>
      <c r="AT108" s="13" t="s">
        <v>38</v>
      </c>
      <c r="AU108" s="16" t="s">
        <v>188</v>
      </c>
      <c r="AV108" s="13" t="s">
        <v>188</v>
      </c>
      <c r="AW108" s="15"/>
      <c r="AX108" s="16"/>
    </row>
    <row r="109" spans="5:50" s="10" customFormat="1" ht="12" x14ac:dyDescent="0.2">
      <c r="E109" s="13"/>
      <c r="F109" s="13"/>
      <c r="G109" s="11"/>
      <c r="I109" s="11"/>
      <c r="J109" s="11"/>
      <c r="L109" s="23"/>
      <c r="M109" s="11"/>
      <c r="O109" s="23"/>
      <c r="P109" s="13"/>
      <c r="Q109" s="12"/>
      <c r="R109" s="12"/>
      <c r="S109" s="12"/>
      <c r="T109" s="11"/>
      <c r="W109" s="10">
        <v>8.5</v>
      </c>
      <c r="X109" s="10">
        <v>0.26200000000000001</v>
      </c>
      <c r="Y109" s="10" t="s">
        <v>111</v>
      </c>
      <c r="Z109" s="10" t="s">
        <v>79</v>
      </c>
      <c r="AA109" s="11" t="s">
        <v>37</v>
      </c>
      <c r="AB109" s="11"/>
      <c r="AD109" s="15"/>
      <c r="AE109" s="15"/>
      <c r="AF109" s="11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>
        <v>600</v>
      </c>
      <c r="AQ109" s="11"/>
      <c r="AR109" s="92"/>
      <c r="AT109" s="13" t="s">
        <v>38</v>
      </c>
      <c r="AU109" s="16" t="s">
        <v>188</v>
      </c>
      <c r="AV109" s="13" t="s">
        <v>188</v>
      </c>
      <c r="AW109" s="15"/>
      <c r="AX109" s="16"/>
    </row>
    <row r="110" spans="5:50" s="10" customFormat="1" ht="12" x14ac:dyDescent="0.2">
      <c r="E110" s="13"/>
      <c r="F110" s="13"/>
      <c r="G110" s="11"/>
      <c r="I110" s="11"/>
      <c r="J110" s="11"/>
      <c r="L110" s="23"/>
      <c r="M110" s="11"/>
      <c r="O110" s="23"/>
      <c r="P110" s="13"/>
      <c r="Q110" s="12"/>
      <c r="R110" s="12"/>
      <c r="S110" s="12"/>
      <c r="T110" s="11"/>
      <c r="W110" s="10">
        <v>7.5</v>
      </c>
      <c r="X110" s="10">
        <v>0.115</v>
      </c>
      <c r="Y110" s="10" t="s">
        <v>78</v>
      </c>
      <c r="Z110" s="10" t="s">
        <v>79</v>
      </c>
      <c r="AA110" s="11" t="s">
        <v>37</v>
      </c>
      <c r="AB110" s="11"/>
      <c r="AD110" s="15"/>
      <c r="AE110" s="15"/>
      <c r="AF110" s="11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>
        <v>600</v>
      </c>
      <c r="AQ110" s="11"/>
      <c r="AR110" s="92"/>
      <c r="AT110" s="13" t="s">
        <v>38</v>
      </c>
      <c r="AU110" s="16" t="s">
        <v>188</v>
      </c>
      <c r="AV110" s="13" t="s">
        <v>188</v>
      </c>
      <c r="AW110" s="15"/>
      <c r="AX110" s="16"/>
    </row>
    <row r="111" spans="5:50" s="10" customFormat="1" ht="12" x14ac:dyDescent="0.2">
      <c r="E111" s="13"/>
      <c r="F111" s="13"/>
      <c r="G111" s="11"/>
      <c r="I111" s="11"/>
      <c r="J111" s="11"/>
      <c r="L111" s="23"/>
      <c r="M111" s="11"/>
      <c r="O111" s="23"/>
      <c r="P111" s="13"/>
      <c r="Q111" s="12"/>
      <c r="R111" s="12"/>
      <c r="S111" s="12"/>
      <c r="T111" s="11"/>
      <c r="W111" s="10">
        <v>7</v>
      </c>
      <c r="X111" s="10">
        <v>5.8000000000000003E-2</v>
      </c>
      <c r="Y111" s="10" t="s">
        <v>78</v>
      </c>
      <c r="Z111" s="10" t="s">
        <v>79</v>
      </c>
      <c r="AA111" s="11" t="s">
        <v>37</v>
      </c>
      <c r="AB111" s="11"/>
      <c r="AD111" s="15"/>
      <c r="AE111" s="15"/>
      <c r="AF111" s="11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>
        <v>150.85714285714286</v>
      </c>
      <c r="AQ111" s="11"/>
      <c r="AR111" s="92"/>
      <c r="AT111" s="13" t="s">
        <v>38</v>
      </c>
      <c r="AU111" s="16" t="s">
        <v>188</v>
      </c>
      <c r="AV111" s="13" t="s">
        <v>188</v>
      </c>
      <c r="AW111" s="15"/>
      <c r="AX111" s="16"/>
    </row>
    <row r="112" spans="5:50" s="10" customFormat="1" ht="12" x14ac:dyDescent="0.2">
      <c r="E112" s="13"/>
      <c r="F112" s="13"/>
      <c r="G112" s="11"/>
      <c r="I112" s="11"/>
      <c r="J112" s="11"/>
      <c r="L112" s="23"/>
      <c r="M112" s="11"/>
      <c r="O112" s="23"/>
      <c r="P112" s="13"/>
      <c r="Q112" s="12"/>
      <c r="R112" s="12"/>
      <c r="S112" s="12"/>
      <c r="T112" s="11"/>
      <c r="W112" s="10">
        <v>12</v>
      </c>
      <c r="X112" s="10">
        <v>0.24299999999999999</v>
      </c>
      <c r="Y112" s="10" t="s">
        <v>90</v>
      </c>
      <c r="Z112" s="10" t="s">
        <v>79</v>
      </c>
      <c r="AA112" s="11" t="s">
        <v>37</v>
      </c>
      <c r="AB112" s="11"/>
      <c r="AD112" s="15"/>
      <c r="AE112" s="15"/>
      <c r="AF112" s="11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>
        <v>150.85714285714286</v>
      </c>
      <c r="AQ112" s="11"/>
      <c r="AR112" s="92"/>
      <c r="AT112" s="13" t="s">
        <v>38</v>
      </c>
      <c r="AU112" s="16" t="s">
        <v>188</v>
      </c>
      <c r="AV112" s="13" t="s">
        <v>188</v>
      </c>
      <c r="AW112" s="15"/>
      <c r="AX112" s="16"/>
    </row>
    <row r="113" spans="5:50" s="10" customFormat="1" ht="12" x14ac:dyDescent="0.2">
      <c r="E113" s="13"/>
      <c r="F113" s="13"/>
      <c r="G113" s="11"/>
      <c r="I113" s="11"/>
      <c r="J113" s="11"/>
      <c r="L113" s="23"/>
      <c r="M113" s="11"/>
      <c r="O113" s="23"/>
      <c r="P113" s="13"/>
      <c r="Q113" s="12"/>
      <c r="R113" s="12"/>
      <c r="S113" s="12"/>
      <c r="T113" s="11"/>
      <c r="W113" s="10">
        <v>10</v>
      </c>
      <c r="X113" s="10">
        <v>0.105</v>
      </c>
      <c r="Y113" s="10" t="s">
        <v>78</v>
      </c>
      <c r="Z113" s="10" t="s">
        <v>79</v>
      </c>
      <c r="AA113" s="11" t="s">
        <v>37</v>
      </c>
      <c r="AB113" s="11"/>
      <c r="AD113" s="15"/>
      <c r="AE113" s="15"/>
      <c r="AF113" s="11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>
        <v>150.85714285714286</v>
      </c>
      <c r="AQ113" s="11"/>
      <c r="AR113" s="92"/>
      <c r="AT113" s="13" t="s">
        <v>38</v>
      </c>
      <c r="AU113" s="16" t="s">
        <v>188</v>
      </c>
      <c r="AV113" s="13" t="s">
        <v>188</v>
      </c>
      <c r="AW113" s="15"/>
      <c r="AX113" s="16"/>
    </row>
    <row r="114" spans="5:50" s="10" customFormat="1" ht="12" x14ac:dyDescent="0.2">
      <c r="E114" s="13"/>
      <c r="F114" s="13"/>
      <c r="G114" s="11"/>
      <c r="I114" s="11"/>
      <c r="J114" s="11"/>
      <c r="L114" s="23"/>
      <c r="M114" s="11"/>
      <c r="O114" s="23"/>
      <c r="P114" s="13"/>
      <c r="Q114" s="12"/>
      <c r="R114" s="12"/>
      <c r="S114" s="12"/>
      <c r="T114" s="11"/>
      <c r="W114" s="10">
        <v>40</v>
      </c>
      <c r="X114" s="10">
        <v>0.32700000000000001</v>
      </c>
      <c r="Y114" s="10" t="s">
        <v>78</v>
      </c>
      <c r="Z114" s="10" t="s">
        <v>79</v>
      </c>
      <c r="AA114" s="11" t="s">
        <v>37</v>
      </c>
      <c r="AB114" s="11"/>
      <c r="AD114" s="15"/>
      <c r="AE114" s="15"/>
      <c r="AF114" s="11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>
        <v>150.85714285714286</v>
      </c>
      <c r="AQ114" s="11"/>
      <c r="AR114" s="92"/>
      <c r="AT114" s="13" t="s">
        <v>38</v>
      </c>
      <c r="AU114" s="16" t="s">
        <v>188</v>
      </c>
      <c r="AV114" s="13" t="s">
        <v>188</v>
      </c>
      <c r="AW114" s="15"/>
      <c r="AX114" s="16"/>
    </row>
    <row r="115" spans="5:50" s="10" customFormat="1" ht="12" x14ac:dyDescent="0.2">
      <c r="E115" s="13"/>
      <c r="F115" s="13"/>
      <c r="G115" s="11"/>
      <c r="I115" s="11"/>
      <c r="J115" s="11"/>
      <c r="L115" s="23"/>
      <c r="M115" s="11"/>
      <c r="O115" s="23"/>
      <c r="P115" s="13"/>
      <c r="Q115" s="12"/>
      <c r="R115" s="12"/>
      <c r="S115" s="12"/>
      <c r="T115" s="11"/>
      <c r="W115" s="10">
        <v>30</v>
      </c>
      <c r="X115" s="10">
        <v>0.30099999999999999</v>
      </c>
      <c r="Y115" s="10" t="s">
        <v>78</v>
      </c>
      <c r="Z115" s="10" t="s">
        <v>79</v>
      </c>
      <c r="AA115" s="11" t="s">
        <v>37</v>
      </c>
      <c r="AB115" s="11"/>
      <c r="AD115" s="15"/>
      <c r="AE115" s="15"/>
      <c r="AF115" s="11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>
        <v>150.85714285714286</v>
      </c>
      <c r="AQ115" s="11"/>
      <c r="AR115" s="92"/>
      <c r="AT115" s="13" t="s">
        <v>38</v>
      </c>
      <c r="AU115" s="16" t="s">
        <v>188</v>
      </c>
      <c r="AV115" s="13" t="s">
        <v>188</v>
      </c>
      <c r="AW115" s="15"/>
      <c r="AX115" s="16"/>
    </row>
    <row r="116" spans="5:50" s="10" customFormat="1" ht="12" x14ac:dyDescent="0.2">
      <c r="E116" s="13"/>
      <c r="F116" s="13"/>
      <c r="G116" s="11"/>
      <c r="I116" s="11"/>
      <c r="J116" s="11"/>
      <c r="L116" s="23"/>
      <c r="M116" s="11"/>
      <c r="O116" s="23"/>
      <c r="P116" s="13"/>
      <c r="Q116" s="12"/>
      <c r="R116" s="12"/>
      <c r="S116" s="12"/>
      <c r="T116" s="11"/>
      <c r="W116" s="10">
        <v>54</v>
      </c>
      <c r="X116" s="10">
        <v>0.876</v>
      </c>
      <c r="Y116" s="10" t="s">
        <v>111</v>
      </c>
      <c r="Z116" s="10" t="s">
        <v>79</v>
      </c>
      <c r="AA116" s="11" t="s">
        <v>37</v>
      </c>
      <c r="AB116" s="11"/>
      <c r="AD116" s="15"/>
      <c r="AE116" s="15"/>
      <c r="AF116" s="11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>
        <v>150.85714285714286</v>
      </c>
      <c r="AQ116" s="11"/>
      <c r="AR116" s="92"/>
      <c r="AT116" s="13" t="s">
        <v>38</v>
      </c>
      <c r="AU116" s="16" t="s">
        <v>188</v>
      </c>
      <c r="AV116" s="13" t="s">
        <v>188</v>
      </c>
      <c r="AW116" s="15"/>
      <c r="AX116" s="16"/>
    </row>
    <row r="117" spans="5:50" s="10" customFormat="1" ht="12" x14ac:dyDescent="0.2">
      <c r="E117" s="13"/>
      <c r="F117" s="13"/>
      <c r="G117" s="11"/>
      <c r="I117" s="11"/>
      <c r="J117" s="11"/>
      <c r="L117" s="23"/>
      <c r="M117" s="11"/>
      <c r="O117" s="23"/>
      <c r="P117" s="13"/>
      <c r="Q117" s="12"/>
      <c r="R117" s="12"/>
      <c r="S117" s="12"/>
      <c r="T117" s="11"/>
      <c r="W117" s="10">
        <v>11.5</v>
      </c>
      <c r="X117" s="10">
        <v>0.29199999999999998</v>
      </c>
      <c r="Y117" s="10" t="s">
        <v>111</v>
      </c>
      <c r="Z117" s="10" t="s">
        <v>79</v>
      </c>
      <c r="AA117" s="11" t="s">
        <v>37</v>
      </c>
      <c r="AB117" s="11"/>
      <c r="AD117" s="15"/>
      <c r="AE117" s="15"/>
      <c r="AF117" s="11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>
        <v>150.85714285714286</v>
      </c>
      <c r="AQ117" s="11"/>
      <c r="AR117" s="92"/>
      <c r="AT117" s="13" t="s">
        <v>38</v>
      </c>
      <c r="AU117" s="16" t="s">
        <v>188</v>
      </c>
      <c r="AV117" s="13" t="s">
        <v>188</v>
      </c>
      <c r="AW117" s="15"/>
      <c r="AX117" s="16"/>
    </row>
    <row r="118" spans="5:50" s="10" customFormat="1" ht="12" x14ac:dyDescent="0.2">
      <c r="E118" s="13"/>
      <c r="F118" s="13"/>
      <c r="G118" s="11"/>
      <c r="I118" s="11"/>
      <c r="J118" s="11"/>
      <c r="L118" s="23"/>
      <c r="M118" s="11"/>
      <c r="O118" s="23"/>
      <c r="P118" s="13"/>
      <c r="Q118" s="12"/>
      <c r="R118" s="12"/>
      <c r="S118" s="12"/>
      <c r="T118" s="11"/>
      <c r="W118" s="10">
        <v>3.2</v>
      </c>
      <c r="X118" s="10">
        <v>0.03</v>
      </c>
      <c r="Y118" s="10" t="s">
        <v>73</v>
      </c>
      <c r="Z118" s="10" t="s">
        <v>74</v>
      </c>
      <c r="AA118" s="11" t="s">
        <v>37</v>
      </c>
      <c r="AB118" s="11"/>
      <c r="AD118" s="15"/>
      <c r="AE118" s="15"/>
      <c r="AF118" s="11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>
        <v>86.666666666666671</v>
      </c>
      <c r="AQ118" s="11"/>
      <c r="AR118" s="92"/>
      <c r="AT118" s="13" t="s">
        <v>38</v>
      </c>
      <c r="AU118" s="16" t="s">
        <v>75</v>
      </c>
      <c r="AV118" s="13" t="s">
        <v>75</v>
      </c>
      <c r="AW118" s="15"/>
      <c r="AX118" s="16"/>
    </row>
    <row r="119" spans="5:50" s="10" customFormat="1" ht="12" x14ac:dyDescent="0.2">
      <c r="E119" s="13"/>
      <c r="F119" s="13"/>
      <c r="G119" s="11"/>
      <c r="I119" s="11"/>
      <c r="J119" s="11"/>
      <c r="L119" s="23"/>
      <c r="M119" s="11"/>
      <c r="O119" s="23"/>
      <c r="P119" s="13"/>
      <c r="Q119" s="12"/>
      <c r="R119" s="12"/>
      <c r="S119" s="12"/>
      <c r="T119" s="11"/>
      <c r="W119" s="10">
        <v>1.5</v>
      </c>
      <c r="X119" s="10">
        <v>1.4999999999999999E-2</v>
      </c>
      <c r="Y119" s="10" t="s">
        <v>73</v>
      </c>
      <c r="Z119" s="10" t="s">
        <v>74</v>
      </c>
      <c r="AA119" s="11" t="s">
        <v>37</v>
      </c>
      <c r="AB119" s="11"/>
      <c r="AD119" s="15"/>
      <c r="AE119" s="15"/>
      <c r="AF119" s="11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>
        <v>86.666666666666671</v>
      </c>
      <c r="AQ119" s="11"/>
      <c r="AR119" s="92"/>
      <c r="AT119" s="13" t="s">
        <v>38</v>
      </c>
      <c r="AU119" s="16" t="s">
        <v>75</v>
      </c>
      <c r="AV119" s="13" t="s">
        <v>75</v>
      </c>
      <c r="AW119" s="15"/>
      <c r="AX119" s="16"/>
    </row>
    <row r="120" spans="5:50" s="10" customFormat="1" ht="12" x14ac:dyDescent="0.2">
      <c r="E120" s="13"/>
      <c r="F120" s="13"/>
      <c r="G120" s="11"/>
      <c r="I120" s="11"/>
      <c r="J120" s="11"/>
      <c r="L120" s="23"/>
      <c r="M120" s="11"/>
      <c r="O120" s="23"/>
      <c r="P120" s="13"/>
      <c r="Q120" s="12"/>
      <c r="R120" s="12"/>
      <c r="S120" s="12"/>
      <c r="T120" s="11"/>
      <c r="W120" s="10">
        <v>3.5</v>
      </c>
      <c r="X120" s="10">
        <v>1.4999999999999999E-2</v>
      </c>
      <c r="Y120" s="10" t="s">
        <v>73</v>
      </c>
      <c r="Z120" s="10" t="s">
        <v>74</v>
      </c>
      <c r="AA120" s="11" t="s">
        <v>37</v>
      </c>
      <c r="AB120" s="11"/>
      <c r="AD120" s="15"/>
      <c r="AE120" s="15"/>
      <c r="AF120" s="11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>
        <v>86.666666666666671</v>
      </c>
      <c r="AQ120" s="11"/>
      <c r="AR120" s="92"/>
      <c r="AT120" s="13" t="s">
        <v>38</v>
      </c>
      <c r="AU120" s="16" t="s">
        <v>75</v>
      </c>
      <c r="AV120" s="13" t="s">
        <v>75</v>
      </c>
      <c r="AW120" s="15"/>
      <c r="AX120" s="16"/>
    </row>
    <row r="121" spans="5:50" s="10" customFormat="1" ht="12" x14ac:dyDescent="0.2">
      <c r="E121" s="13"/>
      <c r="F121" s="13"/>
      <c r="G121" s="11"/>
      <c r="I121" s="11"/>
      <c r="J121" s="11"/>
      <c r="L121" s="23"/>
      <c r="M121" s="11"/>
      <c r="O121" s="23"/>
      <c r="P121" s="13"/>
      <c r="Q121" s="12"/>
      <c r="R121" s="12"/>
      <c r="S121" s="12"/>
      <c r="T121" s="11"/>
      <c r="W121" s="10">
        <v>1</v>
      </c>
      <c r="X121" s="10">
        <v>1.4999999999999999E-2</v>
      </c>
      <c r="Y121" s="10" t="s">
        <v>73</v>
      </c>
      <c r="Z121" s="10" t="s">
        <v>74</v>
      </c>
      <c r="AA121" s="11" t="s">
        <v>37</v>
      </c>
      <c r="AB121" s="11"/>
      <c r="AD121" s="15"/>
      <c r="AE121" s="15"/>
      <c r="AF121" s="11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>
        <v>86.666666666666671</v>
      </c>
      <c r="AQ121" s="11"/>
      <c r="AR121" s="92"/>
      <c r="AT121" s="13" t="s">
        <v>38</v>
      </c>
      <c r="AU121" s="16" t="s">
        <v>75</v>
      </c>
      <c r="AV121" s="13" t="s">
        <v>75</v>
      </c>
      <c r="AW121" s="15"/>
      <c r="AX121" s="16"/>
    </row>
    <row r="122" spans="5:50" s="10" customFormat="1" ht="12" x14ac:dyDescent="0.2">
      <c r="E122" s="13"/>
      <c r="F122" s="13"/>
      <c r="G122" s="11"/>
      <c r="I122" s="11"/>
      <c r="J122" s="11"/>
      <c r="L122" s="23"/>
      <c r="M122" s="11"/>
      <c r="O122" s="23"/>
      <c r="P122" s="13"/>
      <c r="Q122" s="12"/>
      <c r="R122" s="12"/>
      <c r="S122" s="12"/>
      <c r="T122" s="11"/>
      <c r="W122" s="10">
        <v>7.9</v>
      </c>
      <c r="X122" s="10">
        <v>1.4999999999999999E-2</v>
      </c>
      <c r="Y122" s="10" t="s">
        <v>73</v>
      </c>
      <c r="Z122" s="10" t="s">
        <v>74</v>
      </c>
      <c r="AA122" s="11" t="s">
        <v>37</v>
      </c>
      <c r="AB122" s="11"/>
      <c r="AD122" s="15"/>
      <c r="AE122" s="15"/>
      <c r="AF122" s="11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>
        <v>86.666666666666671</v>
      </c>
      <c r="AQ122" s="11"/>
      <c r="AR122" s="92"/>
      <c r="AT122" s="13" t="s">
        <v>38</v>
      </c>
      <c r="AU122" s="16" t="s">
        <v>75</v>
      </c>
      <c r="AV122" s="13" t="s">
        <v>75</v>
      </c>
      <c r="AW122" s="15"/>
      <c r="AX122" s="16"/>
    </row>
    <row r="123" spans="5:50" s="10" customFormat="1" ht="12" x14ac:dyDescent="0.2">
      <c r="E123" s="13"/>
      <c r="F123" s="13"/>
      <c r="G123" s="11"/>
      <c r="I123" s="11"/>
      <c r="J123" s="11"/>
      <c r="L123" s="23"/>
      <c r="M123" s="11"/>
      <c r="O123" s="23"/>
      <c r="P123" s="13"/>
      <c r="Q123" s="12"/>
      <c r="R123" s="12"/>
      <c r="S123" s="12"/>
      <c r="T123" s="11"/>
      <c r="W123" s="10">
        <v>110.9</v>
      </c>
      <c r="X123" s="10">
        <v>0.16500000000000001</v>
      </c>
      <c r="Y123" s="10" t="s">
        <v>73</v>
      </c>
      <c r="Z123" s="10" t="s">
        <v>100</v>
      </c>
      <c r="AA123" s="11" t="s">
        <v>37</v>
      </c>
      <c r="AB123" s="11"/>
      <c r="AD123" s="15"/>
      <c r="AE123" s="15"/>
      <c r="AF123" s="11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>
        <v>86.666666666666671</v>
      </c>
      <c r="AQ123" s="11"/>
      <c r="AR123" s="92"/>
      <c r="AT123" s="13" t="s">
        <v>38</v>
      </c>
      <c r="AU123" s="16" t="s">
        <v>75</v>
      </c>
      <c r="AV123" s="13" t="s">
        <v>75</v>
      </c>
      <c r="AW123" s="15"/>
      <c r="AX123" s="16"/>
    </row>
    <row r="124" spans="5:50" s="10" customFormat="1" ht="12" x14ac:dyDescent="0.2">
      <c r="E124" s="13"/>
      <c r="F124" s="13"/>
      <c r="G124" s="11"/>
      <c r="I124" s="11"/>
      <c r="J124" s="11"/>
      <c r="L124" s="23"/>
      <c r="M124" s="11"/>
      <c r="O124" s="23"/>
      <c r="P124" s="13"/>
      <c r="Q124" s="12"/>
      <c r="R124" s="12"/>
      <c r="S124" s="12"/>
      <c r="T124" s="11"/>
      <c r="W124" s="10">
        <v>12.5</v>
      </c>
      <c r="X124" s="10">
        <v>0.03</v>
      </c>
      <c r="Y124" s="10" t="s">
        <v>73</v>
      </c>
      <c r="Z124" s="10" t="s">
        <v>100</v>
      </c>
      <c r="AA124" s="11" t="s">
        <v>37</v>
      </c>
      <c r="AB124" s="11"/>
      <c r="AD124" s="15"/>
      <c r="AE124" s="15"/>
      <c r="AF124" s="11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>
        <v>86.666666666666671</v>
      </c>
      <c r="AQ124" s="11"/>
      <c r="AR124" s="92"/>
      <c r="AT124" s="13" t="s">
        <v>38</v>
      </c>
      <c r="AU124" s="16" t="s">
        <v>75</v>
      </c>
      <c r="AV124" s="13" t="s">
        <v>75</v>
      </c>
      <c r="AW124" s="15"/>
      <c r="AX124" s="16"/>
    </row>
    <row r="125" spans="5:50" s="10" customFormat="1" ht="12" x14ac:dyDescent="0.2">
      <c r="E125" s="13"/>
      <c r="F125" s="13"/>
      <c r="G125" s="11"/>
      <c r="I125" s="11"/>
      <c r="J125" s="11"/>
      <c r="L125" s="23"/>
      <c r="M125" s="11"/>
      <c r="O125" s="23"/>
      <c r="P125" s="13"/>
      <c r="Q125" s="12"/>
      <c r="R125" s="12"/>
      <c r="S125" s="12"/>
      <c r="T125" s="11"/>
      <c r="W125" s="10">
        <v>1</v>
      </c>
      <c r="X125" s="10">
        <v>1.4999999999999999E-2</v>
      </c>
      <c r="Y125" s="10" t="s">
        <v>73</v>
      </c>
      <c r="Z125" s="10" t="s">
        <v>74</v>
      </c>
      <c r="AA125" s="11" t="s">
        <v>37</v>
      </c>
      <c r="AB125" s="11"/>
      <c r="AD125" s="15"/>
      <c r="AE125" s="15"/>
      <c r="AF125" s="11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>
        <v>86.666666666666671</v>
      </c>
      <c r="AQ125" s="11"/>
      <c r="AR125" s="92"/>
      <c r="AT125" s="13" t="s">
        <v>38</v>
      </c>
      <c r="AU125" s="16" t="s">
        <v>75</v>
      </c>
      <c r="AV125" s="13" t="s">
        <v>75</v>
      </c>
      <c r="AW125" s="15"/>
      <c r="AX125" s="16"/>
    </row>
    <row r="126" spans="5:50" s="10" customFormat="1" ht="12" x14ac:dyDescent="0.2">
      <c r="E126" s="13"/>
      <c r="F126" s="13"/>
      <c r="G126" s="11"/>
      <c r="I126" s="11"/>
      <c r="J126" s="11"/>
      <c r="L126" s="23"/>
      <c r="M126" s="11"/>
      <c r="O126" s="23"/>
      <c r="P126" s="13"/>
      <c r="Q126" s="12"/>
      <c r="R126" s="12"/>
      <c r="S126" s="12"/>
      <c r="T126" s="11"/>
      <c r="W126" s="10">
        <v>12</v>
      </c>
      <c r="X126" s="10">
        <v>1.2E-2</v>
      </c>
      <c r="Z126" s="10" t="s">
        <v>100</v>
      </c>
      <c r="AA126" s="11" t="s">
        <v>37</v>
      </c>
      <c r="AB126" s="11"/>
      <c r="AD126" s="15"/>
      <c r="AE126" s="15"/>
      <c r="AF126" s="11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>
        <v>86.666666666666671</v>
      </c>
      <c r="AQ126" s="11"/>
      <c r="AR126" s="92"/>
      <c r="AT126" s="13" t="s">
        <v>38</v>
      </c>
      <c r="AU126" s="16" t="s">
        <v>75</v>
      </c>
      <c r="AV126" s="13" t="s">
        <v>75</v>
      </c>
      <c r="AW126" s="15"/>
      <c r="AX126" s="16"/>
    </row>
    <row r="127" spans="5:50" s="10" customFormat="1" ht="12" x14ac:dyDescent="0.2">
      <c r="E127" s="13"/>
      <c r="F127" s="13"/>
      <c r="G127" s="11"/>
      <c r="I127" s="11"/>
      <c r="J127" s="11"/>
      <c r="L127" s="23"/>
      <c r="M127" s="11"/>
      <c r="O127" s="23"/>
      <c r="P127" s="13"/>
      <c r="Q127" s="12"/>
      <c r="R127" s="12"/>
      <c r="S127" s="12"/>
      <c r="T127" s="11"/>
      <c r="W127" s="10">
        <v>53</v>
      </c>
      <c r="X127" s="10">
        <v>0.17199999999999999</v>
      </c>
      <c r="Y127" s="10" t="s">
        <v>99</v>
      </c>
      <c r="Z127" s="10" t="s">
        <v>58</v>
      </c>
      <c r="AA127" s="11" t="s">
        <v>41</v>
      </c>
      <c r="AB127" s="17"/>
      <c r="AD127" s="15"/>
      <c r="AE127" s="15"/>
      <c r="AF127" s="11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>
        <v>2024</v>
      </c>
      <c r="AQ127" s="11"/>
      <c r="AR127" s="92"/>
      <c r="AT127" s="13" t="s">
        <v>52</v>
      </c>
      <c r="AU127" s="16" t="s">
        <v>56</v>
      </c>
      <c r="AV127" s="13" t="s">
        <v>56</v>
      </c>
      <c r="AW127" s="15"/>
      <c r="AX127" s="16"/>
    </row>
    <row r="128" spans="5:50" s="10" customFormat="1" ht="12" x14ac:dyDescent="0.2">
      <c r="E128" s="13"/>
      <c r="F128" s="13"/>
      <c r="G128" s="11"/>
      <c r="I128" s="11"/>
      <c r="J128" s="11"/>
      <c r="L128" s="23"/>
      <c r="M128" s="11"/>
      <c r="O128" s="23"/>
      <c r="P128" s="13"/>
      <c r="Q128" s="12"/>
      <c r="R128" s="12"/>
      <c r="S128" s="12"/>
      <c r="T128" s="11"/>
      <c r="W128" s="10">
        <v>2.8</v>
      </c>
      <c r="X128" s="10">
        <v>1.4999999999999999E-2</v>
      </c>
      <c r="Y128" s="10" t="s">
        <v>73</v>
      </c>
      <c r="Z128" s="10" t="s">
        <v>74</v>
      </c>
      <c r="AA128" s="11" t="s">
        <v>37</v>
      </c>
      <c r="AB128" s="11"/>
      <c r="AD128" s="15"/>
      <c r="AE128" s="15"/>
      <c r="AF128" s="11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>
        <v>2024</v>
      </c>
      <c r="AQ128" s="11"/>
      <c r="AR128" s="92"/>
      <c r="AT128" s="13" t="s">
        <v>52</v>
      </c>
      <c r="AU128" s="16" t="s">
        <v>75</v>
      </c>
      <c r="AV128" s="13" t="s">
        <v>75</v>
      </c>
      <c r="AW128" s="15"/>
      <c r="AX128" s="16"/>
    </row>
    <row r="129" spans="5:50" s="10" customFormat="1" ht="12" x14ac:dyDescent="0.2">
      <c r="E129" s="13"/>
      <c r="F129" s="13"/>
      <c r="G129" s="11"/>
      <c r="I129" s="11"/>
      <c r="J129" s="11"/>
      <c r="L129" s="23"/>
      <c r="M129" s="11"/>
      <c r="O129" s="23"/>
      <c r="P129" s="13"/>
      <c r="Q129" s="12"/>
      <c r="R129" s="12"/>
      <c r="S129" s="12"/>
      <c r="T129" s="11"/>
      <c r="W129" s="10">
        <v>147</v>
      </c>
      <c r="X129" s="10">
        <v>0.85199999999999998</v>
      </c>
      <c r="Y129" s="10" t="s">
        <v>78</v>
      </c>
      <c r="Z129" s="10" t="s">
        <v>79</v>
      </c>
      <c r="AA129" s="11" t="s">
        <v>37</v>
      </c>
      <c r="AB129" s="11"/>
      <c r="AD129" s="15"/>
      <c r="AE129" s="15"/>
      <c r="AF129" s="11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>
        <v>792</v>
      </c>
      <c r="AQ129" s="11"/>
      <c r="AR129" s="92"/>
      <c r="AT129" s="13" t="s">
        <v>38</v>
      </c>
      <c r="AU129" s="16" t="s">
        <v>188</v>
      </c>
      <c r="AV129" s="13" t="s">
        <v>188</v>
      </c>
      <c r="AW129" s="15"/>
      <c r="AX129" s="16"/>
    </row>
    <row r="130" spans="5:50" s="10" customFormat="1" ht="12" x14ac:dyDescent="0.2">
      <c r="E130" s="13"/>
      <c r="F130" s="13"/>
      <c r="G130" s="11"/>
      <c r="I130" s="11"/>
      <c r="J130" s="11"/>
      <c r="L130" s="23"/>
      <c r="M130" s="11"/>
      <c r="O130" s="23"/>
      <c r="P130" s="13"/>
      <c r="Q130" s="12"/>
      <c r="R130" s="12"/>
      <c r="S130" s="12"/>
      <c r="T130" s="11"/>
      <c r="W130" s="10">
        <v>0.8</v>
      </c>
      <c r="X130" s="10">
        <v>8.0000000000000002E-3</v>
      </c>
      <c r="Y130" s="10" t="s">
        <v>43</v>
      </c>
      <c r="Z130" s="10" t="s">
        <v>44</v>
      </c>
      <c r="AA130" s="11" t="s">
        <v>37</v>
      </c>
      <c r="AB130" s="11"/>
      <c r="AD130" s="15"/>
      <c r="AE130" s="15"/>
      <c r="AF130" s="11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>
        <v>520</v>
      </c>
      <c r="AQ130" s="11"/>
      <c r="AR130" s="92"/>
      <c r="AT130" s="13" t="s">
        <v>38</v>
      </c>
      <c r="AU130" s="16" t="s">
        <v>45</v>
      </c>
      <c r="AV130" s="13" t="s">
        <v>45</v>
      </c>
      <c r="AW130" s="15"/>
      <c r="AX130" s="16"/>
    </row>
    <row r="131" spans="5:50" s="10" customFormat="1" ht="12" x14ac:dyDescent="0.2">
      <c r="E131" s="13"/>
      <c r="F131" s="13"/>
      <c r="G131" s="11"/>
      <c r="I131" s="11"/>
      <c r="J131" s="11"/>
      <c r="L131" s="23"/>
      <c r="M131" s="11"/>
      <c r="O131" s="23"/>
      <c r="P131" s="13"/>
      <c r="Q131" s="12"/>
      <c r="R131" s="12"/>
      <c r="S131" s="12"/>
      <c r="T131" s="11"/>
      <c r="W131" s="10">
        <v>2.1</v>
      </c>
      <c r="X131" s="10">
        <v>2.3E-2</v>
      </c>
      <c r="Y131" s="10" t="s">
        <v>43</v>
      </c>
      <c r="Z131" s="10" t="s">
        <v>44</v>
      </c>
      <c r="AA131" s="11" t="s">
        <v>41</v>
      </c>
      <c r="AB131" s="17"/>
      <c r="AD131" s="15"/>
      <c r="AE131" s="15"/>
      <c r="AF131" s="11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>
        <v>520</v>
      </c>
      <c r="AQ131" s="11"/>
      <c r="AR131" s="92"/>
      <c r="AT131" s="13" t="s">
        <v>38</v>
      </c>
      <c r="AU131" s="16" t="s">
        <v>45</v>
      </c>
      <c r="AV131" s="13" t="s">
        <v>45</v>
      </c>
      <c r="AW131" s="15"/>
      <c r="AX131" s="16"/>
    </row>
    <row r="132" spans="5:50" s="10" customFormat="1" ht="12" x14ac:dyDescent="0.2">
      <c r="E132" s="13"/>
      <c r="F132" s="13"/>
      <c r="G132" s="11"/>
      <c r="I132" s="11"/>
      <c r="J132" s="11"/>
      <c r="L132" s="23"/>
      <c r="M132" s="11"/>
      <c r="O132" s="23"/>
      <c r="P132" s="13"/>
      <c r="Q132" s="12"/>
      <c r="R132" s="12"/>
      <c r="S132" s="12"/>
      <c r="T132" s="11"/>
      <c r="W132" s="10">
        <v>1</v>
      </c>
      <c r="X132" s="10">
        <v>1.4999999999999999E-2</v>
      </c>
      <c r="Y132" s="10" t="s">
        <v>73</v>
      </c>
      <c r="Z132" s="10" t="s">
        <v>74</v>
      </c>
      <c r="AA132" s="11" t="s">
        <v>37</v>
      </c>
      <c r="AB132" s="11"/>
      <c r="AD132" s="15"/>
      <c r="AE132" s="15"/>
      <c r="AF132" s="11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>
        <v>400</v>
      </c>
      <c r="AQ132" s="11"/>
      <c r="AR132" s="92"/>
      <c r="AT132" s="13" t="s">
        <v>52</v>
      </c>
      <c r="AU132" s="16" t="s">
        <v>75</v>
      </c>
      <c r="AV132" s="13" t="s">
        <v>75</v>
      </c>
      <c r="AW132" s="15"/>
      <c r="AX132" s="16"/>
    </row>
    <row r="133" spans="5:50" s="10" customFormat="1" ht="12" x14ac:dyDescent="0.2">
      <c r="E133" s="13"/>
      <c r="F133" s="13"/>
      <c r="G133" s="11"/>
      <c r="I133" s="11"/>
      <c r="J133" s="11"/>
      <c r="L133" s="23"/>
      <c r="M133" s="11"/>
      <c r="O133" s="23"/>
      <c r="P133" s="13"/>
      <c r="Q133" s="12"/>
      <c r="R133" s="12"/>
      <c r="S133" s="12"/>
      <c r="T133" s="11"/>
      <c r="W133" s="10">
        <v>1</v>
      </c>
      <c r="X133" s="10">
        <v>1.4999999999999999E-2</v>
      </c>
      <c r="Y133" s="10" t="s">
        <v>73</v>
      </c>
      <c r="Z133" s="10" t="s">
        <v>74</v>
      </c>
      <c r="AA133" s="11" t="s">
        <v>37</v>
      </c>
      <c r="AB133" s="11"/>
      <c r="AD133" s="15"/>
      <c r="AE133" s="15"/>
      <c r="AF133" s="11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>
        <v>400</v>
      </c>
      <c r="AQ133" s="11"/>
      <c r="AR133" s="92"/>
      <c r="AT133" s="13" t="s">
        <v>52</v>
      </c>
      <c r="AU133" s="16" t="s">
        <v>75</v>
      </c>
      <c r="AV133" s="13" t="s">
        <v>75</v>
      </c>
      <c r="AW133" s="15"/>
      <c r="AX133" s="16"/>
    </row>
    <row r="134" spans="5:50" s="10" customFormat="1" ht="12" x14ac:dyDescent="0.2">
      <c r="E134" s="13"/>
      <c r="F134" s="13"/>
      <c r="G134" s="11"/>
      <c r="I134" s="11"/>
      <c r="J134" s="11"/>
      <c r="L134" s="23"/>
      <c r="M134" s="11"/>
      <c r="O134" s="23"/>
      <c r="P134" s="13"/>
      <c r="Q134" s="12"/>
      <c r="R134" s="12"/>
      <c r="S134" s="12"/>
      <c r="T134" s="11"/>
      <c r="W134" s="10">
        <v>10.6</v>
      </c>
      <c r="X134" s="10">
        <v>1.4999999999999999E-2</v>
      </c>
      <c r="Y134" s="10" t="s">
        <v>73</v>
      </c>
      <c r="Z134" s="10" t="s">
        <v>74</v>
      </c>
      <c r="AA134" s="11" t="s">
        <v>37</v>
      </c>
      <c r="AB134" s="11"/>
      <c r="AD134" s="15"/>
      <c r="AE134" s="15"/>
      <c r="AF134" s="11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>
        <v>506</v>
      </c>
      <c r="AQ134" s="11"/>
      <c r="AR134" s="92"/>
      <c r="AT134" s="13" t="s">
        <v>52</v>
      </c>
      <c r="AU134" s="16" t="s">
        <v>75</v>
      </c>
      <c r="AV134" s="13" t="s">
        <v>75</v>
      </c>
      <c r="AW134" s="15"/>
      <c r="AX134" s="16"/>
    </row>
    <row r="135" spans="5:50" s="10" customFormat="1" ht="12" x14ac:dyDescent="0.2">
      <c r="E135" s="13"/>
      <c r="F135" s="13"/>
      <c r="G135" s="11"/>
      <c r="I135" s="11"/>
      <c r="J135" s="11"/>
      <c r="L135" s="23"/>
      <c r="M135" s="11"/>
      <c r="O135" s="23"/>
      <c r="P135" s="13"/>
      <c r="Q135" s="12"/>
      <c r="R135" s="12"/>
      <c r="S135" s="12"/>
      <c r="T135" s="11"/>
      <c r="W135" s="10">
        <v>12.7</v>
      </c>
      <c r="X135" s="10">
        <v>0.06</v>
      </c>
      <c r="Y135" s="10" t="s">
        <v>73</v>
      </c>
      <c r="Z135" s="10" t="s">
        <v>74</v>
      </c>
      <c r="AA135" s="11" t="s">
        <v>37</v>
      </c>
      <c r="AB135" s="11"/>
      <c r="AD135" s="15"/>
      <c r="AE135" s="15"/>
      <c r="AF135" s="11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>
        <v>506</v>
      </c>
      <c r="AQ135" s="11"/>
      <c r="AR135" s="92"/>
      <c r="AT135" s="13" t="s">
        <v>52</v>
      </c>
      <c r="AU135" s="16" t="s">
        <v>75</v>
      </c>
      <c r="AV135" s="13" t="s">
        <v>75</v>
      </c>
      <c r="AW135" s="15"/>
      <c r="AX135" s="16"/>
    </row>
    <row r="136" spans="5:50" s="10" customFormat="1" ht="12" x14ac:dyDescent="0.2">
      <c r="E136" s="13"/>
      <c r="F136" s="13"/>
      <c r="G136" s="11"/>
      <c r="I136" s="11"/>
      <c r="J136" s="11"/>
      <c r="L136" s="23"/>
      <c r="M136" s="11"/>
      <c r="O136" s="23"/>
      <c r="P136" s="13"/>
      <c r="Q136" s="12"/>
      <c r="R136" s="12"/>
      <c r="S136" s="12"/>
      <c r="T136" s="11"/>
      <c r="W136" s="10">
        <v>4.8</v>
      </c>
      <c r="X136" s="10">
        <v>4.4999999999999998E-2</v>
      </c>
      <c r="Y136" s="10" t="s">
        <v>73</v>
      </c>
      <c r="Z136" s="10" t="s">
        <v>74</v>
      </c>
      <c r="AA136" s="11" t="s">
        <v>37</v>
      </c>
      <c r="AB136" s="11"/>
      <c r="AD136" s="15"/>
      <c r="AE136" s="15"/>
      <c r="AF136" s="11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>
        <v>506</v>
      </c>
      <c r="AQ136" s="11"/>
      <c r="AR136" s="92"/>
      <c r="AT136" s="13" t="s">
        <v>52</v>
      </c>
      <c r="AU136" s="16" t="s">
        <v>75</v>
      </c>
      <c r="AV136" s="13" t="s">
        <v>75</v>
      </c>
      <c r="AW136" s="15"/>
      <c r="AX136" s="16"/>
    </row>
    <row r="137" spans="5:50" s="10" customFormat="1" ht="12" x14ac:dyDescent="0.2">
      <c r="E137" s="13"/>
      <c r="F137" s="13"/>
      <c r="G137" s="11"/>
      <c r="I137" s="11"/>
      <c r="J137" s="11"/>
      <c r="L137" s="23"/>
      <c r="M137" s="11"/>
      <c r="O137" s="23"/>
      <c r="P137" s="13"/>
      <c r="Q137" s="12"/>
      <c r="R137" s="12"/>
      <c r="S137" s="12"/>
      <c r="T137" s="11"/>
      <c r="W137" s="10">
        <v>2</v>
      </c>
      <c r="X137" s="10">
        <v>2E-3</v>
      </c>
      <c r="Y137" s="10" t="s">
        <v>43</v>
      </c>
      <c r="Z137" s="10" t="s">
        <v>44</v>
      </c>
      <c r="AA137" s="11" t="s">
        <v>37</v>
      </c>
      <c r="AB137" s="11"/>
      <c r="AD137" s="15"/>
      <c r="AE137" s="15"/>
      <c r="AF137" s="11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>
        <v>390</v>
      </c>
      <c r="AQ137" s="11"/>
      <c r="AR137" s="92"/>
      <c r="AT137" s="13" t="s">
        <v>38</v>
      </c>
      <c r="AU137" s="16" t="s">
        <v>45</v>
      </c>
      <c r="AV137" s="13" t="s">
        <v>45</v>
      </c>
      <c r="AW137" s="15"/>
      <c r="AX137" s="16"/>
    </row>
    <row r="138" spans="5:50" s="10" customFormat="1" ht="12" x14ac:dyDescent="0.2">
      <c r="E138" s="13"/>
      <c r="F138" s="13"/>
      <c r="G138" s="11"/>
      <c r="I138" s="11"/>
      <c r="J138" s="11"/>
      <c r="L138" s="23"/>
      <c r="M138" s="11"/>
      <c r="O138" s="23"/>
      <c r="P138" s="13"/>
      <c r="Q138" s="12"/>
      <c r="R138" s="12"/>
      <c r="S138" s="12"/>
      <c r="T138" s="11"/>
      <c r="W138" s="10">
        <v>14.66</v>
      </c>
      <c r="X138" s="10">
        <v>0.44600000000000001</v>
      </c>
      <c r="Y138" s="10" t="s">
        <v>111</v>
      </c>
      <c r="Z138" s="10" t="s">
        <v>79</v>
      </c>
      <c r="AA138" s="11" t="s">
        <v>37</v>
      </c>
      <c r="AB138" s="11"/>
      <c r="AD138" s="15"/>
      <c r="AE138" s="15"/>
      <c r="AF138" s="11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>
        <v>240</v>
      </c>
      <c r="AQ138" s="11"/>
      <c r="AR138" s="92"/>
      <c r="AT138" s="13" t="s">
        <v>38</v>
      </c>
      <c r="AU138" s="16" t="s">
        <v>188</v>
      </c>
      <c r="AV138" s="13" t="s">
        <v>188</v>
      </c>
      <c r="AW138" s="15"/>
      <c r="AX138" s="16"/>
    </row>
    <row r="139" spans="5:50" s="10" customFormat="1" ht="12" x14ac:dyDescent="0.2">
      <c r="E139" s="13"/>
      <c r="F139" s="13"/>
      <c r="G139" s="11"/>
      <c r="I139" s="11"/>
      <c r="J139" s="11"/>
      <c r="L139" s="23"/>
      <c r="M139" s="11"/>
      <c r="O139" s="23"/>
      <c r="P139" s="13"/>
      <c r="Q139" s="12"/>
      <c r="R139" s="12"/>
      <c r="S139" s="12"/>
      <c r="T139" s="11"/>
      <c r="W139" s="10">
        <v>25.88</v>
      </c>
      <c r="X139" s="10">
        <v>0.80500000000000005</v>
      </c>
      <c r="Y139" s="10" t="s">
        <v>111</v>
      </c>
      <c r="Z139" s="10" t="s">
        <v>79</v>
      </c>
      <c r="AA139" s="11" t="s">
        <v>37</v>
      </c>
      <c r="AB139" s="11"/>
      <c r="AD139" s="15"/>
      <c r="AE139" s="15"/>
      <c r="AF139" s="11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>
        <v>240</v>
      </c>
      <c r="AQ139" s="11"/>
      <c r="AR139" s="92"/>
      <c r="AT139" s="13" t="s">
        <v>38</v>
      </c>
      <c r="AU139" s="16" t="s">
        <v>188</v>
      </c>
      <c r="AV139" s="13" t="s">
        <v>188</v>
      </c>
      <c r="AW139" s="15"/>
      <c r="AX139" s="16"/>
    </row>
    <row r="140" spans="5:50" s="10" customFormat="1" ht="12" x14ac:dyDescent="0.2">
      <c r="E140" s="13"/>
      <c r="F140" s="13"/>
      <c r="G140" s="11"/>
      <c r="I140" s="11"/>
      <c r="J140" s="11"/>
      <c r="L140" s="23"/>
      <c r="M140" s="11"/>
      <c r="O140" s="23"/>
      <c r="P140" s="13"/>
      <c r="Q140" s="12"/>
      <c r="R140" s="12"/>
      <c r="S140" s="12"/>
      <c r="T140" s="11"/>
      <c r="W140" s="10">
        <v>18</v>
      </c>
      <c r="X140" s="10">
        <v>0.20200000000000001</v>
      </c>
      <c r="Y140" s="10" t="s">
        <v>78</v>
      </c>
      <c r="Z140" s="10" t="s">
        <v>79</v>
      </c>
      <c r="AA140" s="11" t="s">
        <v>37</v>
      </c>
      <c r="AB140" s="11"/>
      <c r="AD140" s="15"/>
      <c r="AE140" s="15"/>
      <c r="AF140" s="11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>
        <v>240</v>
      </c>
      <c r="AQ140" s="11"/>
      <c r="AR140" s="92"/>
      <c r="AT140" s="13" t="s">
        <v>38</v>
      </c>
      <c r="AU140" s="16" t="s">
        <v>188</v>
      </c>
      <c r="AV140" s="13" t="s">
        <v>188</v>
      </c>
      <c r="AW140" s="15"/>
      <c r="AX140" s="16"/>
    </row>
    <row r="141" spans="5:50" s="10" customFormat="1" ht="12" x14ac:dyDescent="0.2">
      <c r="E141" s="13"/>
      <c r="F141" s="13"/>
      <c r="G141" s="11"/>
      <c r="I141" s="11"/>
      <c r="J141" s="11"/>
      <c r="L141" s="23"/>
      <c r="M141" s="11"/>
      <c r="O141" s="23"/>
      <c r="P141" s="13"/>
      <c r="Q141" s="12"/>
      <c r="R141" s="12"/>
      <c r="S141" s="12"/>
      <c r="T141" s="11"/>
      <c r="W141" s="10">
        <v>5.17</v>
      </c>
      <c r="X141" s="10">
        <v>0.29199999999999998</v>
      </c>
      <c r="Y141" s="10" t="s">
        <v>111</v>
      </c>
      <c r="Z141" s="10" t="s">
        <v>79</v>
      </c>
      <c r="AA141" s="11" t="s">
        <v>37</v>
      </c>
      <c r="AB141" s="11"/>
      <c r="AD141" s="15"/>
      <c r="AE141" s="15"/>
      <c r="AF141" s="11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>
        <v>240</v>
      </c>
      <c r="AQ141" s="11"/>
      <c r="AR141" s="92"/>
      <c r="AT141" s="13" t="s">
        <v>38</v>
      </c>
      <c r="AU141" s="16" t="s">
        <v>188</v>
      </c>
      <c r="AV141" s="13" t="s">
        <v>188</v>
      </c>
      <c r="AW141" s="15"/>
      <c r="AX141" s="16"/>
    </row>
    <row r="142" spans="5:50" s="10" customFormat="1" ht="12" x14ac:dyDescent="0.2">
      <c r="E142" s="13"/>
      <c r="F142" s="13"/>
      <c r="G142" s="11"/>
      <c r="I142" s="11"/>
      <c r="J142" s="11"/>
      <c r="L142" s="23"/>
      <c r="M142" s="11"/>
      <c r="O142" s="23"/>
      <c r="P142" s="13"/>
      <c r="Q142" s="12"/>
      <c r="R142" s="12"/>
      <c r="S142" s="12"/>
      <c r="T142" s="11"/>
      <c r="W142" s="10">
        <v>48.33</v>
      </c>
      <c r="X142" s="10">
        <v>0.80500000000000005</v>
      </c>
      <c r="Y142" s="10" t="s">
        <v>111</v>
      </c>
      <c r="Z142" s="10" t="s">
        <v>79</v>
      </c>
      <c r="AA142" s="11" t="s">
        <v>37</v>
      </c>
      <c r="AB142" s="11"/>
      <c r="AD142" s="15"/>
      <c r="AE142" s="15"/>
      <c r="AF142" s="11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>
        <v>240</v>
      </c>
      <c r="AQ142" s="11"/>
      <c r="AR142" s="92"/>
      <c r="AT142" s="13" t="s">
        <v>38</v>
      </c>
      <c r="AU142" s="16" t="s">
        <v>188</v>
      </c>
      <c r="AV142" s="13" t="s">
        <v>188</v>
      </c>
      <c r="AW142" s="15"/>
      <c r="AX142" s="16"/>
    </row>
    <row r="143" spans="5:50" s="10" customFormat="1" ht="12" x14ac:dyDescent="0.2">
      <c r="E143" s="13"/>
      <c r="F143" s="13"/>
      <c r="G143" s="11"/>
      <c r="I143" s="11"/>
      <c r="J143" s="11"/>
      <c r="L143" s="23"/>
      <c r="M143" s="11"/>
      <c r="O143" s="23"/>
      <c r="P143" s="13"/>
      <c r="Q143" s="12"/>
      <c r="R143" s="12"/>
      <c r="S143" s="12"/>
      <c r="T143" s="11"/>
      <c r="W143" s="10">
        <v>7.5</v>
      </c>
      <c r="X143" s="10">
        <v>0.115</v>
      </c>
      <c r="Y143" s="10" t="s">
        <v>78</v>
      </c>
      <c r="Z143" s="10" t="s">
        <v>79</v>
      </c>
      <c r="AA143" s="11" t="s">
        <v>37</v>
      </c>
      <c r="AB143" s="11"/>
      <c r="AD143" s="15"/>
      <c r="AE143" s="15"/>
      <c r="AF143" s="11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>
        <v>600</v>
      </c>
      <c r="AQ143" s="11"/>
      <c r="AR143" s="92"/>
      <c r="AT143" s="13" t="s">
        <v>38</v>
      </c>
      <c r="AU143" s="16" t="s">
        <v>188</v>
      </c>
      <c r="AV143" s="13" t="s">
        <v>188</v>
      </c>
      <c r="AW143" s="15"/>
      <c r="AX143" s="16"/>
    </row>
    <row r="144" spans="5:50" s="10" customFormat="1" ht="12" x14ac:dyDescent="0.2">
      <c r="E144" s="13"/>
      <c r="F144" s="13"/>
      <c r="G144" s="11"/>
      <c r="I144" s="11"/>
      <c r="J144" s="11"/>
      <c r="L144" s="23"/>
      <c r="M144" s="11"/>
      <c r="O144" s="23"/>
      <c r="P144" s="13"/>
      <c r="Q144" s="12"/>
      <c r="R144" s="12"/>
      <c r="S144" s="12"/>
      <c r="T144" s="11"/>
      <c r="W144" s="10">
        <v>7</v>
      </c>
      <c r="X144" s="10">
        <v>5.8000000000000003E-2</v>
      </c>
      <c r="Y144" s="10" t="s">
        <v>78</v>
      </c>
      <c r="Z144" s="10" t="s">
        <v>79</v>
      </c>
      <c r="AA144" s="11" t="s">
        <v>37</v>
      </c>
      <c r="AB144" s="11"/>
      <c r="AD144" s="15"/>
      <c r="AE144" s="15"/>
      <c r="AF144" s="11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>
        <v>600</v>
      </c>
      <c r="AQ144" s="11"/>
      <c r="AR144" s="92"/>
      <c r="AT144" s="13" t="s">
        <v>38</v>
      </c>
      <c r="AU144" s="16" t="s">
        <v>188</v>
      </c>
      <c r="AV144" s="13" t="s">
        <v>188</v>
      </c>
      <c r="AW144" s="15"/>
      <c r="AX144" s="16"/>
    </row>
    <row r="145" spans="5:50" s="10" customFormat="1" ht="12" x14ac:dyDescent="0.2">
      <c r="E145" s="13"/>
      <c r="F145" s="13"/>
      <c r="G145" s="11"/>
      <c r="I145" s="11"/>
      <c r="J145" s="11"/>
      <c r="L145" s="23"/>
      <c r="M145" s="11"/>
      <c r="O145" s="23"/>
      <c r="P145" s="13"/>
      <c r="Q145" s="12"/>
      <c r="R145" s="12"/>
      <c r="S145" s="12"/>
      <c r="T145" s="11"/>
      <c r="W145" s="10">
        <v>286.33</v>
      </c>
      <c r="X145" s="10">
        <v>1.212</v>
      </c>
      <c r="Y145" s="10" t="s">
        <v>111</v>
      </c>
      <c r="Z145" s="10" t="s">
        <v>79</v>
      </c>
      <c r="AA145" s="11" t="s">
        <v>37</v>
      </c>
      <c r="AB145" s="11"/>
      <c r="AD145" s="15"/>
      <c r="AE145" s="15"/>
      <c r="AF145" s="11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>
        <v>1056</v>
      </c>
      <c r="AQ145" s="11"/>
      <c r="AR145" s="92"/>
      <c r="AT145" s="13" t="s">
        <v>38</v>
      </c>
      <c r="AU145" s="16" t="s">
        <v>188</v>
      </c>
      <c r="AV145" s="13" t="s">
        <v>188</v>
      </c>
      <c r="AW145" s="15"/>
      <c r="AX145" s="16"/>
    </row>
    <row r="146" spans="5:50" s="10" customFormat="1" ht="12" x14ac:dyDescent="0.2">
      <c r="E146" s="13"/>
      <c r="F146" s="13"/>
      <c r="G146" s="11"/>
      <c r="I146" s="11"/>
      <c r="J146" s="11"/>
      <c r="L146" s="23"/>
      <c r="M146" s="11"/>
      <c r="O146" s="23"/>
      <c r="P146" s="13"/>
      <c r="Q146" s="12"/>
      <c r="R146" s="12"/>
      <c r="S146" s="12"/>
      <c r="T146" s="11"/>
      <c r="W146" s="10">
        <v>151</v>
      </c>
      <c r="X146" s="10">
        <v>1.591</v>
      </c>
      <c r="Y146" s="10" t="s">
        <v>43</v>
      </c>
      <c r="Z146" s="10" t="s">
        <v>44</v>
      </c>
      <c r="AA146" s="11" t="s">
        <v>41</v>
      </c>
      <c r="AB146" s="17"/>
      <c r="AD146" s="15"/>
      <c r="AE146" s="15"/>
      <c r="AF146" s="11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>
        <v>6424</v>
      </c>
      <c r="AQ146" s="11"/>
      <c r="AR146" s="92"/>
      <c r="AT146" s="13" t="s">
        <v>53</v>
      </c>
      <c r="AU146" s="16" t="s">
        <v>45</v>
      </c>
      <c r="AV146" s="13" t="s">
        <v>45</v>
      </c>
      <c r="AW146" s="15"/>
      <c r="AX146" s="16"/>
    </row>
    <row r="147" spans="5:50" s="10" customFormat="1" ht="12" x14ac:dyDescent="0.2">
      <c r="E147" s="13"/>
      <c r="F147" s="13"/>
      <c r="G147" s="11"/>
      <c r="I147" s="11"/>
      <c r="J147" s="11"/>
      <c r="L147" s="23"/>
      <c r="M147" s="11"/>
      <c r="O147" s="23"/>
      <c r="P147" s="13"/>
      <c r="Q147" s="12"/>
      <c r="R147" s="12"/>
      <c r="S147" s="12"/>
      <c r="T147" s="11"/>
      <c r="W147" s="10">
        <v>14</v>
      </c>
      <c r="X147" s="10">
        <v>0.252</v>
      </c>
      <c r="Y147" s="10" t="s">
        <v>78</v>
      </c>
      <c r="Z147" s="10" t="s">
        <v>79</v>
      </c>
      <c r="AA147" s="11" t="s">
        <v>37</v>
      </c>
      <c r="AB147" s="11"/>
      <c r="AD147" s="15"/>
      <c r="AE147" s="15"/>
      <c r="AF147" s="11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>
        <v>1200</v>
      </c>
      <c r="AQ147" s="11"/>
      <c r="AR147" s="92"/>
      <c r="AT147" s="13" t="s">
        <v>38</v>
      </c>
      <c r="AU147" s="16" t="s">
        <v>188</v>
      </c>
      <c r="AV147" s="13" t="s">
        <v>188</v>
      </c>
      <c r="AW147" s="15"/>
      <c r="AX147" s="16"/>
    </row>
    <row r="148" spans="5:50" s="10" customFormat="1" ht="12" x14ac:dyDescent="0.2">
      <c r="E148" s="13"/>
      <c r="F148" s="13"/>
      <c r="G148" s="11"/>
      <c r="I148" s="11"/>
      <c r="J148" s="11"/>
      <c r="L148" s="23"/>
      <c r="M148" s="11"/>
      <c r="O148" s="23"/>
      <c r="P148" s="13"/>
      <c r="Q148" s="12"/>
      <c r="R148" s="12"/>
      <c r="S148" s="12"/>
      <c r="T148" s="11"/>
      <c r="W148" s="10">
        <v>56</v>
      </c>
      <c r="X148" s="10">
        <v>0.439</v>
      </c>
      <c r="Y148" s="10" t="s">
        <v>78</v>
      </c>
      <c r="Z148" s="10" t="s">
        <v>79</v>
      </c>
      <c r="AA148" s="11" t="s">
        <v>37</v>
      </c>
      <c r="AB148" s="11"/>
      <c r="AD148" s="15"/>
      <c r="AE148" s="15"/>
      <c r="AF148" s="11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>
        <v>140.80000000000001</v>
      </c>
      <c r="AQ148" s="11"/>
      <c r="AR148" s="92"/>
      <c r="AT148" s="13" t="s">
        <v>38</v>
      </c>
      <c r="AU148" s="16" t="s">
        <v>188</v>
      </c>
      <c r="AV148" s="13" t="s">
        <v>188</v>
      </c>
      <c r="AW148" s="15"/>
      <c r="AX148" s="16"/>
    </row>
    <row r="149" spans="5:50" s="10" customFormat="1" ht="12" x14ac:dyDescent="0.2">
      <c r="E149" s="13"/>
      <c r="F149" s="13"/>
      <c r="G149" s="11"/>
      <c r="I149" s="11"/>
      <c r="J149" s="11"/>
      <c r="L149" s="23"/>
      <c r="M149" s="11"/>
      <c r="O149" s="23"/>
      <c r="P149" s="13"/>
      <c r="Q149" s="12"/>
      <c r="R149" s="12"/>
      <c r="S149" s="12"/>
      <c r="T149" s="11"/>
      <c r="W149" s="10">
        <v>14.67</v>
      </c>
      <c r="X149" s="10">
        <v>0.44600000000000001</v>
      </c>
      <c r="Y149" s="10" t="s">
        <v>111</v>
      </c>
      <c r="Z149" s="10" t="s">
        <v>79</v>
      </c>
      <c r="AA149" s="11" t="s">
        <v>37</v>
      </c>
      <c r="AB149" s="11"/>
      <c r="AD149" s="15"/>
      <c r="AE149" s="15"/>
      <c r="AF149" s="11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>
        <v>140.80000000000001</v>
      </c>
      <c r="AQ149" s="11"/>
      <c r="AR149" s="92"/>
      <c r="AT149" s="13" t="s">
        <v>38</v>
      </c>
      <c r="AU149" s="16" t="s">
        <v>188</v>
      </c>
      <c r="AV149" s="13" t="s">
        <v>188</v>
      </c>
      <c r="AW149" s="15"/>
      <c r="AX149" s="16"/>
    </row>
    <row r="150" spans="5:50" s="10" customFormat="1" ht="12" x14ac:dyDescent="0.2">
      <c r="E150" s="13"/>
      <c r="F150" s="13"/>
      <c r="G150" s="11"/>
      <c r="I150" s="11"/>
      <c r="J150" s="11"/>
      <c r="L150" s="23"/>
      <c r="M150" s="11"/>
      <c r="O150" s="23"/>
      <c r="P150" s="13"/>
      <c r="Q150" s="12"/>
      <c r="R150" s="12"/>
      <c r="S150" s="12"/>
      <c r="T150" s="11"/>
      <c r="W150" s="10">
        <v>48.33</v>
      </c>
      <c r="X150" s="10">
        <v>0.80500000000000005</v>
      </c>
      <c r="Y150" s="10" t="s">
        <v>111</v>
      </c>
      <c r="Z150" s="10" t="s">
        <v>79</v>
      </c>
      <c r="AA150" s="11" t="s">
        <v>37</v>
      </c>
      <c r="AB150" s="11"/>
      <c r="AD150" s="15"/>
      <c r="AE150" s="15"/>
      <c r="AF150" s="11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>
        <v>140.80000000000001</v>
      </c>
      <c r="AQ150" s="11"/>
      <c r="AR150" s="92"/>
      <c r="AT150" s="13" t="s">
        <v>38</v>
      </c>
      <c r="AU150" s="16" t="s">
        <v>188</v>
      </c>
      <c r="AV150" s="13" t="s">
        <v>188</v>
      </c>
      <c r="AW150" s="15"/>
      <c r="AX150" s="16"/>
    </row>
    <row r="151" spans="5:50" s="10" customFormat="1" ht="12" x14ac:dyDescent="0.2">
      <c r="E151" s="13"/>
      <c r="F151" s="13"/>
      <c r="G151" s="11"/>
      <c r="I151" s="11"/>
      <c r="J151" s="11"/>
      <c r="L151" s="23"/>
      <c r="M151" s="11"/>
      <c r="O151" s="23"/>
      <c r="P151" s="13"/>
      <c r="Q151" s="12"/>
      <c r="R151" s="12"/>
      <c r="S151" s="12"/>
      <c r="T151" s="11"/>
      <c r="W151" s="10">
        <v>11.67</v>
      </c>
      <c r="X151" s="10">
        <v>0.29199999999999998</v>
      </c>
      <c r="Y151" s="10" t="s">
        <v>111</v>
      </c>
      <c r="Z151" s="10" t="s">
        <v>79</v>
      </c>
      <c r="AA151" s="11" t="s">
        <v>37</v>
      </c>
      <c r="AB151" s="11"/>
      <c r="AD151" s="15"/>
      <c r="AE151" s="15"/>
      <c r="AF151" s="11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>
        <v>140.80000000000001</v>
      </c>
      <c r="AQ151" s="11"/>
      <c r="AR151" s="92"/>
      <c r="AT151" s="13" t="s">
        <v>38</v>
      </c>
      <c r="AU151" s="16" t="s">
        <v>188</v>
      </c>
      <c r="AV151" s="13" t="s">
        <v>188</v>
      </c>
      <c r="AW151" s="15"/>
      <c r="AX151" s="16"/>
    </row>
    <row r="152" spans="5:50" s="10" customFormat="1" ht="12" x14ac:dyDescent="0.2">
      <c r="E152" s="13"/>
      <c r="F152" s="13"/>
      <c r="G152" s="11"/>
      <c r="I152" s="11"/>
      <c r="J152" s="11"/>
      <c r="L152" s="23"/>
      <c r="M152" s="11"/>
      <c r="O152" s="23"/>
      <c r="P152" s="13"/>
      <c r="Q152" s="12"/>
      <c r="R152" s="12"/>
      <c r="S152" s="12"/>
      <c r="T152" s="11"/>
      <c r="W152" s="10">
        <v>6.5</v>
      </c>
      <c r="X152" s="10">
        <v>0.29199999999999998</v>
      </c>
      <c r="Y152" s="10" t="s">
        <v>111</v>
      </c>
      <c r="Z152" s="10" t="s">
        <v>79</v>
      </c>
      <c r="AA152" s="11" t="s">
        <v>37</v>
      </c>
      <c r="AB152" s="11"/>
      <c r="AD152" s="15"/>
      <c r="AE152" s="15"/>
      <c r="AF152" s="11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>
        <v>140.80000000000001</v>
      </c>
      <c r="AQ152" s="11"/>
      <c r="AR152" s="92"/>
      <c r="AT152" s="13" t="s">
        <v>38</v>
      </c>
      <c r="AU152" s="16" t="s">
        <v>188</v>
      </c>
      <c r="AV152" s="13" t="s">
        <v>188</v>
      </c>
      <c r="AW152" s="15"/>
      <c r="AX152" s="16"/>
    </row>
    <row r="153" spans="5:50" s="10" customFormat="1" ht="12" x14ac:dyDescent="0.2">
      <c r="E153" s="13"/>
      <c r="F153" s="13"/>
      <c r="G153" s="11"/>
      <c r="I153" s="11"/>
      <c r="J153" s="11"/>
      <c r="L153" s="23"/>
      <c r="M153" s="11"/>
      <c r="O153" s="23"/>
      <c r="P153" s="13"/>
      <c r="Q153" s="12"/>
      <c r="R153" s="12"/>
      <c r="S153" s="12"/>
      <c r="T153" s="11"/>
      <c r="W153" s="10">
        <v>1.1000000000000001</v>
      </c>
      <c r="X153" s="10">
        <v>1.4999999999999999E-2</v>
      </c>
      <c r="Y153" s="10" t="s">
        <v>73</v>
      </c>
      <c r="Z153" s="10" t="s">
        <v>74</v>
      </c>
      <c r="AA153" s="11" t="s">
        <v>37</v>
      </c>
      <c r="AB153" s="11"/>
      <c r="AD153" s="15"/>
      <c r="AE153" s="15"/>
      <c r="AF153" s="11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>
        <v>195</v>
      </c>
      <c r="AQ153" s="11"/>
      <c r="AR153" s="92"/>
      <c r="AT153" s="13" t="s">
        <v>38</v>
      </c>
      <c r="AU153" s="16" t="s">
        <v>75</v>
      </c>
      <c r="AV153" s="13" t="s">
        <v>75</v>
      </c>
      <c r="AW153" s="15"/>
      <c r="AX153" s="16"/>
    </row>
    <row r="154" spans="5:50" s="10" customFormat="1" ht="12" x14ac:dyDescent="0.2">
      <c r="E154" s="13"/>
      <c r="F154" s="13"/>
      <c r="G154" s="11"/>
      <c r="I154" s="11"/>
      <c r="J154" s="11"/>
      <c r="L154" s="23"/>
      <c r="M154" s="11"/>
      <c r="O154" s="23"/>
      <c r="P154" s="13"/>
      <c r="Q154" s="12"/>
      <c r="R154" s="12"/>
      <c r="S154" s="12"/>
      <c r="T154" s="11"/>
      <c r="W154" s="10">
        <v>1.8</v>
      </c>
      <c r="X154" s="10">
        <v>1.4999999999999999E-2</v>
      </c>
      <c r="Y154" s="10" t="s">
        <v>73</v>
      </c>
      <c r="Z154" s="10" t="s">
        <v>74</v>
      </c>
      <c r="AA154" s="11" t="s">
        <v>37</v>
      </c>
      <c r="AB154" s="11"/>
      <c r="AD154" s="15"/>
      <c r="AE154" s="15"/>
      <c r="AF154" s="11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>
        <v>195</v>
      </c>
      <c r="AQ154" s="11"/>
      <c r="AR154" s="92"/>
      <c r="AT154" s="13" t="s">
        <v>38</v>
      </c>
      <c r="AU154" s="16" t="s">
        <v>75</v>
      </c>
      <c r="AV154" s="13" t="s">
        <v>75</v>
      </c>
      <c r="AW154" s="15"/>
      <c r="AX154" s="16"/>
    </row>
    <row r="155" spans="5:50" s="10" customFormat="1" ht="12" x14ac:dyDescent="0.2">
      <c r="E155" s="13"/>
      <c r="F155" s="13"/>
      <c r="G155" s="11"/>
      <c r="I155" s="11"/>
      <c r="J155" s="11"/>
      <c r="L155" s="23"/>
      <c r="M155" s="11"/>
      <c r="O155" s="23"/>
      <c r="P155" s="13"/>
      <c r="Q155" s="12"/>
      <c r="R155" s="12"/>
      <c r="S155" s="12"/>
      <c r="T155" s="11"/>
      <c r="W155" s="10">
        <v>1</v>
      </c>
      <c r="X155" s="10">
        <v>1.4999999999999999E-2</v>
      </c>
      <c r="Y155" s="10" t="s">
        <v>73</v>
      </c>
      <c r="Z155" s="10" t="s">
        <v>74</v>
      </c>
      <c r="AA155" s="11" t="s">
        <v>37</v>
      </c>
      <c r="AB155" s="11"/>
      <c r="AD155" s="15"/>
      <c r="AE155" s="15"/>
      <c r="AF155" s="11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>
        <v>195</v>
      </c>
      <c r="AQ155" s="11"/>
      <c r="AR155" s="92"/>
      <c r="AT155" s="13" t="s">
        <v>38</v>
      </c>
      <c r="AU155" s="16" t="s">
        <v>75</v>
      </c>
      <c r="AV155" s="13" t="s">
        <v>75</v>
      </c>
      <c r="AW155" s="15"/>
      <c r="AX155" s="16"/>
    </row>
    <row r="156" spans="5:50" s="10" customFormat="1" ht="12" x14ac:dyDescent="0.2">
      <c r="E156" s="13"/>
      <c r="F156" s="13"/>
      <c r="G156" s="11"/>
      <c r="I156" s="11"/>
      <c r="J156" s="11"/>
      <c r="L156" s="23"/>
      <c r="M156" s="11"/>
      <c r="O156" s="23"/>
      <c r="P156" s="13"/>
      <c r="Q156" s="12"/>
      <c r="R156" s="12"/>
      <c r="S156" s="12"/>
      <c r="T156" s="11"/>
      <c r="W156" s="10">
        <v>1</v>
      </c>
      <c r="X156" s="10">
        <v>1.4999999999999999E-2</v>
      </c>
      <c r="Y156" s="10" t="s">
        <v>73</v>
      </c>
      <c r="Z156" s="10" t="s">
        <v>74</v>
      </c>
      <c r="AA156" s="11" t="s">
        <v>37</v>
      </c>
      <c r="AB156" s="11"/>
      <c r="AD156" s="15"/>
      <c r="AE156" s="15"/>
      <c r="AF156" s="11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>
        <v>195</v>
      </c>
      <c r="AQ156" s="11"/>
      <c r="AR156" s="92"/>
      <c r="AT156" s="13" t="s">
        <v>38</v>
      </c>
      <c r="AU156" s="16" t="s">
        <v>75</v>
      </c>
      <c r="AV156" s="13" t="s">
        <v>75</v>
      </c>
      <c r="AW156" s="15"/>
      <c r="AX156" s="16"/>
    </row>
    <row r="157" spans="5:50" s="10" customFormat="1" ht="12" x14ac:dyDescent="0.2">
      <c r="E157" s="13"/>
      <c r="F157" s="13"/>
      <c r="G157" s="11"/>
      <c r="I157" s="11"/>
      <c r="J157" s="11"/>
      <c r="L157" s="23"/>
      <c r="M157" s="11"/>
      <c r="O157" s="23"/>
      <c r="P157" s="13"/>
      <c r="Q157" s="12"/>
      <c r="R157" s="12"/>
      <c r="S157" s="12"/>
      <c r="T157" s="11"/>
      <c r="W157" s="10">
        <v>1</v>
      </c>
      <c r="X157" s="10">
        <v>1.4999999999999999E-2</v>
      </c>
      <c r="Y157" s="10" t="s">
        <v>73</v>
      </c>
      <c r="Z157" s="10" t="s">
        <v>74</v>
      </c>
      <c r="AA157" s="11" t="s">
        <v>37</v>
      </c>
      <c r="AB157" s="11"/>
      <c r="AD157" s="15"/>
      <c r="AE157" s="15"/>
      <c r="AF157" s="11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>
        <v>195</v>
      </c>
      <c r="AQ157" s="11"/>
      <c r="AR157" s="92"/>
      <c r="AT157" s="13" t="s">
        <v>38</v>
      </c>
      <c r="AU157" s="16" t="s">
        <v>75</v>
      </c>
      <c r="AV157" s="13" t="s">
        <v>75</v>
      </c>
      <c r="AW157" s="15"/>
      <c r="AX157" s="16"/>
    </row>
    <row r="158" spans="5:50" s="10" customFormat="1" ht="12" x14ac:dyDescent="0.2">
      <c r="E158" s="13"/>
      <c r="F158" s="13"/>
      <c r="G158" s="11"/>
      <c r="I158" s="11"/>
      <c r="J158" s="11"/>
      <c r="L158" s="23"/>
      <c r="M158" s="11"/>
      <c r="O158" s="23"/>
      <c r="P158" s="13"/>
      <c r="Q158" s="12"/>
      <c r="R158" s="12"/>
      <c r="S158" s="12"/>
      <c r="T158" s="11"/>
      <c r="W158" s="10">
        <v>1.5</v>
      </c>
      <c r="X158" s="10">
        <v>1E-3</v>
      </c>
      <c r="Z158" s="10" t="s">
        <v>44</v>
      </c>
      <c r="AA158" s="11" t="s">
        <v>41</v>
      </c>
      <c r="AB158" s="11"/>
      <c r="AD158" s="15"/>
      <c r="AE158" s="15"/>
      <c r="AF158" s="11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>
        <v>195</v>
      </c>
      <c r="AQ158" s="11"/>
      <c r="AR158" s="92"/>
      <c r="AT158" s="13" t="s">
        <v>38</v>
      </c>
      <c r="AU158" s="16" t="s">
        <v>45</v>
      </c>
      <c r="AV158" s="13" t="s">
        <v>45</v>
      </c>
      <c r="AW158" s="15"/>
      <c r="AX158" s="16"/>
    </row>
    <row r="159" spans="5:50" s="10" customFormat="1" ht="12" x14ac:dyDescent="0.2">
      <c r="E159" s="13"/>
      <c r="F159" s="13"/>
      <c r="G159" s="11"/>
      <c r="I159" s="11"/>
      <c r="J159" s="11"/>
      <c r="L159" s="23"/>
      <c r="M159" s="11"/>
      <c r="O159" s="23"/>
      <c r="P159" s="13"/>
      <c r="Q159" s="12"/>
      <c r="R159" s="12"/>
      <c r="S159" s="12"/>
      <c r="T159" s="11"/>
      <c r="W159" s="10">
        <v>1.5</v>
      </c>
      <c r="X159" s="10">
        <v>1E-3</v>
      </c>
      <c r="Z159" s="10" t="s">
        <v>44</v>
      </c>
      <c r="AA159" s="11" t="s">
        <v>41</v>
      </c>
      <c r="AB159" s="11"/>
      <c r="AD159" s="15"/>
      <c r="AE159" s="15"/>
      <c r="AF159" s="11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>
        <v>195</v>
      </c>
      <c r="AQ159" s="11"/>
      <c r="AR159" s="92"/>
      <c r="AT159" s="13" t="s">
        <v>38</v>
      </c>
      <c r="AU159" s="16" t="s">
        <v>45</v>
      </c>
      <c r="AV159" s="13" t="s">
        <v>45</v>
      </c>
      <c r="AW159" s="15"/>
      <c r="AX159" s="16"/>
    </row>
    <row r="160" spans="5:50" s="10" customFormat="1" ht="12" x14ac:dyDescent="0.2">
      <c r="E160" s="13"/>
      <c r="F160" s="13"/>
      <c r="G160" s="11"/>
      <c r="I160" s="11"/>
      <c r="J160" s="11"/>
      <c r="L160" s="23"/>
      <c r="M160" s="11"/>
      <c r="O160" s="23"/>
      <c r="P160" s="13"/>
      <c r="Q160" s="12"/>
      <c r="R160" s="12"/>
      <c r="S160" s="12"/>
      <c r="T160" s="11"/>
      <c r="W160" s="10">
        <v>1.5</v>
      </c>
      <c r="X160" s="10">
        <v>1E-3</v>
      </c>
      <c r="Z160" s="10" t="s">
        <v>44</v>
      </c>
      <c r="AA160" s="11" t="s">
        <v>37</v>
      </c>
      <c r="AB160" s="11"/>
      <c r="AD160" s="15"/>
      <c r="AE160" s="15"/>
      <c r="AF160" s="11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>
        <v>195</v>
      </c>
      <c r="AQ160" s="11"/>
      <c r="AR160" s="92"/>
      <c r="AT160" s="13" t="s">
        <v>38</v>
      </c>
      <c r="AU160" s="16" t="s">
        <v>45</v>
      </c>
      <c r="AV160" s="13" t="s">
        <v>45</v>
      </c>
      <c r="AW160" s="15"/>
      <c r="AX160" s="25"/>
    </row>
    <row r="161" spans="5:50" s="10" customFormat="1" ht="12" x14ac:dyDescent="0.2">
      <c r="E161" s="13"/>
      <c r="F161" s="13"/>
      <c r="G161" s="11"/>
      <c r="I161" s="11"/>
      <c r="J161" s="11"/>
      <c r="L161" s="23"/>
      <c r="M161" s="11"/>
      <c r="O161" s="23"/>
      <c r="P161" s="13"/>
      <c r="Q161" s="12"/>
      <c r="R161" s="12"/>
      <c r="S161" s="12"/>
      <c r="T161" s="11"/>
      <c r="W161" s="10">
        <v>0.8</v>
      </c>
      <c r="X161" s="10">
        <v>1.0999999999999999E-2</v>
      </c>
      <c r="Y161" s="10" t="s">
        <v>99</v>
      </c>
      <c r="Z161" s="10" t="s">
        <v>60</v>
      </c>
      <c r="AA161" s="11" t="s">
        <v>41</v>
      </c>
      <c r="AB161" s="17"/>
      <c r="AD161" s="15"/>
      <c r="AE161" s="15"/>
      <c r="AF161" s="11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>
        <v>2024</v>
      </c>
      <c r="AQ161" s="11"/>
      <c r="AR161" s="92"/>
      <c r="AT161" s="13" t="s">
        <v>52</v>
      </c>
      <c r="AU161" s="16" t="s">
        <v>56</v>
      </c>
      <c r="AV161" s="13" t="s">
        <v>56</v>
      </c>
      <c r="AW161" s="15"/>
      <c r="AX161" s="16"/>
    </row>
    <row r="162" spans="5:50" s="10" customFormat="1" ht="12" x14ac:dyDescent="0.2">
      <c r="E162" s="13"/>
      <c r="F162" s="13"/>
      <c r="G162" s="11"/>
      <c r="I162" s="11"/>
      <c r="J162" s="11"/>
      <c r="L162" s="23"/>
      <c r="M162" s="11"/>
      <c r="O162" s="23"/>
      <c r="P162" s="13"/>
      <c r="Q162" s="12"/>
      <c r="R162" s="12"/>
      <c r="S162" s="12"/>
      <c r="T162" s="11"/>
      <c r="W162" s="10">
        <v>80</v>
      </c>
      <c r="X162" s="10">
        <v>1.36</v>
      </c>
      <c r="Y162" s="10" t="s">
        <v>71</v>
      </c>
      <c r="Z162" s="10" t="s">
        <v>97</v>
      </c>
      <c r="AA162" s="11" t="s">
        <v>37</v>
      </c>
      <c r="AB162" s="11"/>
      <c r="AD162" s="15"/>
      <c r="AE162" s="15"/>
      <c r="AF162" s="11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>
        <v>352</v>
      </c>
      <c r="AQ162" s="11"/>
      <c r="AR162" s="92"/>
      <c r="AT162" s="13" t="s">
        <v>38</v>
      </c>
      <c r="AU162" s="16" t="s">
        <v>72</v>
      </c>
      <c r="AV162" s="13" t="s">
        <v>72</v>
      </c>
      <c r="AW162" s="15"/>
      <c r="AX162" s="16"/>
    </row>
    <row r="163" spans="5:50" s="10" customFormat="1" ht="12" x14ac:dyDescent="0.2">
      <c r="E163" s="13"/>
      <c r="F163" s="13"/>
      <c r="G163" s="11"/>
      <c r="I163" s="11"/>
      <c r="J163" s="11"/>
      <c r="L163" s="23"/>
      <c r="M163" s="13"/>
      <c r="O163" s="23"/>
      <c r="P163" s="13"/>
      <c r="Q163" s="12"/>
      <c r="R163" s="12"/>
      <c r="S163" s="12"/>
      <c r="T163" s="11"/>
      <c r="W163" s="10">
        <v>61.1</v>
      </c>
      <c r="X163" s="10">
        <v>0.06</v>
      </c>
      <c r="Y163" s="10" t="s">
        <v>73</v>
      </c>
      <c r="Z163" s="10" t="s">
        <v>74</v>
      </c>
      <c r="AA163" s="11" t="s">
        <v>37</v>
      </c>
      <c r="AB163" s="11"/>
      <c r="AD163" s="15"/>
      <c r="AE163" s="15"/>
      <c r="AF163" s="11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>
        <v>400</v>
      </c>
      <c r="AQ163" s="11"/>
      <c r="AR163" s="92"/>
      <c r="AT163" s="13" t="s">
        <v>52</v>
      </c>
      <c r="AU163" s="16" t="s">
        <v>75</v>
      </c>
      <c r="AV163" s="13" t="s">
        <v>75</v>
      </c>
      <c r="AW163" s="15"/>
      <c r="AX163" s="16"/>
    </row>
    <row r="164" spans="5:50" s="10" customFormat="1" ht="12" x14ac:dyDescent="0.2">
      <c r="E164" s="13"/>
      <c r="F164" s="13"/>
      <c r="G164" s="11"/>
      <c r="I164" s="11"/>
      <c r="J164" s="11"/>
      <c r="L164" s="23"/>
      <c r="M164" s="13"/>
      <c r="O164" s="23"/>
      <c r="P164" s="13"/>
      <c r="Q164" s="12"/>
      <c r="R164" s="12"/>
      <c r="S164" s="12"/>
      <c r="T164" s="13"/>
      <c r="W164" s="10">
        <v>3340</v>
      </c>
      <c r="X164" s="10">
        <v>3.15</v>
      </c>
      <c r="Y164" s="10" t="s">
        <v>58</v>
      </c>
      <c r="Z164" s="10" t="s">
        <v>194</v>
      </c>
      <c r="AA164" s="11" t="s">
        <v>46</v>
      </c>
      <c r="AB164" s="11"/>
      <c r="AD164" s="15"/>
      <c r="AE164" s="15"/>
      <c r="AF164" s="11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>
        <v>2050</v>
      </c>
      <c r="AQ164" s="11"/>
      <c r="AR164" s="92"/>
      <c r="AT164" s="13" t="s">
        <v>52</v>
      </c>
      <c r="AU164" s="16" t="s">
        <v>56</v>
      </c>
      <c r="AV164" s="13" t="s">
        <v>56</v>
      </c>
      <c r="AW164" s="15"/>
      <c r="AX164" s="16"/>
    </row>
    <row r="165" spans="5:50" s="10" customFormat="1" ht="12" x14ac:dyDescent="0.2">
      <c r="E165" s="13"/>
      <c r="F165" s="13"/>
      <c r="G165" s="11"/>
      <c r="I165" s="11"/>
      <c r="J165" s="11"/>
      <c r="L165" s="23"/>
      <c r="M165" s="13"/>
      <c r="O165" s="23"/>
      <c r="P165" s="13"/>
      <c r="Q165" s="12"/>
      <c r="R165" s="12"/>
      <c r="S165" s="12"/>
      <c r="T165" s="11"/>
      <c r="W165" s="10">
        <v>5.7</v>
      </c>
      <c r="X165" s="10">
        <v>0.29199999999999998</v>
      </c>
      <c r="Y165" s="10" t="s">
        <v>84</v>
      </c>
      <c r="Z165" s="10" t="s">
        <v>71</v>
      </c>
      <c r="AA165" s="11" t="s">
        <v>37</v>
      </c>
      <c r="AB165" s="11"/>
      <c r="AD165" s="15"/>
      <c r="AE165" s="15"/>
      <c r="AF165" s="11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>
        <v>400</v>
      </c>
      <c r="AQ165" s="11"/>
      <c r="AR165" s="92"/>
      <c r="AT165" s="13" t="s">
        <v>38</v>
      </c>
      <c r="AU165" s="16" t="s">
        <v>72</v>
      </c>
      <c r="AV165" s="13" t="s">
        <v>72</v>
      </c>
      <c r="AW165" s="15"/>
      <c r="AX165" s="16"/>
    </row>
    <row r="166" spans="5:50" s="10" customFormat="1" ht="12" x14ac:dyDescent="0.2">
      <c r="E166" s="13"/>
      <c r="F166" s="13"/>
      <c r="G166" s="11"/>
      <c r="I166" s="11"/>
      <c r="J166" s="11"/>
      <c r="L166" s="23"/>
      <c r="M166" s="13"/>
      <c r="O166" s="23"/>
      <c r="P166" s="13"/>
      <c r="Q166" s="12"/>
      <c r="R166" s="12"/>
      <c r="S166" s="12"/>
      <c r="T166" s="11"/>
      <c r="W166" s="10">
        <v>15.25</v>
      </c>
      <c r="X166" s="10">
        <v>0.44600000000000001</v>
      </c>
      <c r="Y166" s="10" t="s">
        <v>111</v>
      </c>
      <c r="Z166" s="10" t="s">
        <v>79</v>
      </c>
      <c r="AA166" s="11" t="s">
        <v>37</v>
      </c>
      <c r="AB166" s="11"/>
      <c r="AD166" s="15"/>
      <c r="AE166" s="15"/>
      <c r="AF166" s="11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>
        <v>400</v>
      </c>
      <c r="AQ166" s="11"/>
      <c r="AR166" s="92"/>
      <c r="AT166" s="13" t="s">
        <v>38</v>
      </c>
      <c r="AU166" s="16" t="s">
        <v>188</v>
      </c>
      <c r="AV166" s="13" t="s">
        <v>188</v>
      </c>
      <c r="AW166" s="15"/>
      <c r="AX166" s="16"/>
    </row>
    <row r="167" spans="5:50" s="10" customFormat="1" ht="12" x14ac:dyDescent="0.2">
      <c r="E167" s="13"/>
      <c r="F167" s="13"/>
      <c r="G167" s="11"/>
      <c r="I167" s="11"/>
      <c r="J167" s="11"/>
      <c r="L167" s="23"/>
      <c r="M167" s="13"/>
      <c r="O167" s="23"/>
      <c r="P167" s="13"/>
      <c r="Q167" s="12"/>
      <c r="R167" s="12"/>
      <c r="S167" s="12"/>
      <c r="T167" s="11"/>
      <c r="W167" s="10">
        <v>24.66</v>
      </c>
      <c r="X167" s="10">
        <v>0.441</v>
      </c>
      <c r="Y167" s="10" t="s">
        <v>78</v>
      </c>
      <c r="Z167" s="10" t="s">
        <v>79</v>
      </c>
      <c r="AA167" s="11" t="s">
        <v>37</v>
      </c>
      <c r="AB167" s="11"/>
      <c r="AD167" s="15"/>
      <c r="AE167" s="15"/>
      <c r="AF167" s="11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>
        <v>400</v>
      </c>
      <c r="AQ167" s="11"/>
      <c r="AR167" s="92"/>
      <c r="AT167" s="13" t="s">
        <v>38</v>
      </c>
      <c r="AU167" s="16" t="s">
        <v>188</v>
      </c>
      <c r="AV167" s="13" t="s">
        <v>188</v>
      </c>
      <c r="AW167" s="15"/>
      <c r="AX167" s="16"/>
    </row>
    <row r="168" spans="5:50" s="10" customFormat="1" ht="12" x14ac:dyDescent="0.2">
      <c r="E168" s="13"/>
      <c r="F168" s="13"/>
      <c r="G168" s="11"/>
      <c r="I168" s="11"/>
      <c r="J168" s="11"/>
      <c r="L168" s="23"/>
      <c r="M168" s="13"/>
      <c r="O168" s="23"/>
      <c r="P168" s="13"/>
      <c r="Q168" s="12"/>
      <c r="R168" s="12"/>
      <c r="S168" s="12"/>
      <c r="T168" s="11"/>
      <c r="W168" s="10">
        <v>14</v>
      </c>
      <c r="X168" s="10">
        <v>0.216</v>
      </c>
      <c r="Y168" s="10" t="s">
        <v>90</v>
      </c>
      <c r="Z168" s="10" t="s">
        <v>79</v>
      </c>
      <c r="AA168" s="11" t="s">
        <v>37</v>
      </c>
      <c r="AB168" s="11"/>
      <c r="AD168" s="15"/>
      <c r="AE168" s="15"/>
      <c r="AF168" s="11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>
        <v>400</v>
      </c>
      <c r="AQ168" s="11"/>
      <c r="AR168" s="92"/>
      <c r="AT168" s="13" t="s">
        <v>38</v>
      </c>
      <c r="AU168" s="16" t="s">
        <v>188</v>
      </c>
      <c r="AV168" s="13" t="s">
        <v>188</v>
      </c>
      <c r="AW168" s="15"/>
      <c r="AX168" s="16"/>
    </row>
    <row r="169" spans="5:50" s="10" customFormat="1" ht="12" x14ac:dyDescent="0.2">
      <c r="E169" s="13"/>
      <c r="F169" s="13"/>
      <c r="G169" s="11"/>
      <c r="I169" s="11"/>
      <c r="J169" s="11"/>
      <c r="L169" s="23"/>
      <c r="M169" s="13"/>
      <c r="O169" s="23"/>
      <c r="P169" s="13"/>
      <c r="Q169" s="12"/>
      <c r="R169" s="12"/>
      <c r="S169" s="12"/>
      <c r="T169" s="11"/>
      <c r="W169" s="10">
        <v>4.5999999999999996</v>
      </c>
      <c r="X169" s="10">
        <v>4.0000000000000001E-3</v>
      </c>
      <c r="Y169" s="10" t="s">
        <v>43</v>
      </c>
      <c r="Z169" s="10" t="s">
        <v>44</v>
      </c>
      <c r="AA169" s="11" t="s">
        <v>37</v>
      </c>
      <c r="AB169" s="11"/>
      <c r="AD169" s="15"/>
      <c r="AE169" s="15"/>
      <c r="AF169" s="11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>
        <v>1496</v>
      </c>
      <c r="AQ169" s="11"/>
      <c r="AR169" s="92"/>
      <c r="AT169" s="13" t="s">
        <v>47</v>
      </c>
      <c r="AU169" s="16" t="s">
        <v>45</v>
      </c>
      <c r="AV169" s="13" t="s">
        <v>45</v>
      </c>
      <c r="AW169" s="15"/>
      <c r="AX169" s="16"/>
    </row>
    <row r="170" spans="5:50" s="10" customFormat="1" ht="12" x14ac:dyDescent="0.2">
      <c r="E170" s="13"/>
      <c r="F170" s="13"/>
      <c r="G170" s="11"/>
      <c r="I170" s="11"/>
      <c r="J170" s="11"/>
      <c r="L170" s="23"/>
      <c r="M170" s="13"/>
      <c r="O170" s="23"/>
      <c r="P170" s="13"/>
      <c r="Q170" s="12"/>
      <c r="R170" s="12"/>
      <c r="S170" s="12"/>
      <c r="T170" s="11"/>
      <c r="W170" s="10">
        <v>1.1000000000000001</v>
      </c>
      <c r="X170" s="10">
        <v>1.4999999999999999E-2</v>
      </c>
      <c r="Y170" s="10" t="s">
        <v>73</v>
      </c>
      <c r="Z170" s="10" t="s">
        <v>74</v>
      </c>
      <c r="AA170" s="11" t="s">
        <v>37</v>
      </c>
      <c r="AB170" s="11"/>
      <c r="AD170" s="15"/>
      <c r="AE170" s="15"/>
      <c r="AF170" s="11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>
        <v>260</v>
      </c>
      <c r="AQ170" s="11"/>
      <c r="AR170" s="92"/>
      <c r="AT170" s="13" t="s">
        <v>38</v>
      </c>
      <c r="AU170" s="16" t="s">
        <v>75</v>
      </c>
      <c r="AV170" s="13" t="s">
        <v>75</v>
      </c>
      <c r="AW170" s="15"/>
      <c r="AX170" s="16"/>
    </row>
    <row r="171" spans="5:50" s="10" customFormat="1" ht="12" x14ac:dyDescent="0.2">
      <c r="E171" s="13"/>
      <c r="F171" s="13"/>
      <c r="G171" s="11"/>
      <c r="I171" s="11"/>
      <c r="J171" s="11"/>
      <c r="L171" s="23"/>
      <c r="M171" s="13"/>
      <c r="O171" s="23"/>
      <c r="P171" s="13"/>
      <c r="Q171" s="12"/>
      <c r="R171" s="12"/>
      <c r="S171" s="12"/>
      <c r="T171" s="11"/>
      <c r="W171" s="10">
        <v>1</v>
      </c>
      <c r="X171" s="10">
        <v>1.4999999999999999E-2</v>
      </c>
      <c r="Y171" s="10" t="s">
        <v>73</v>
      </c>
      <c r="Z171" s="10" t="s">
        <v>74</v>
      </c>
      <c r="AA171" s="11" t="s">
        <v>37</v>
      </c>
      <c r="AB171" s="11"/>
      <c r="AD171" s="15"/>
      <c r="AE171" s="15"/>
      <c r="AF171" s="11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>
        <v>260</v>
      </c>
      <c r="AQ171" s="11"/>
      <c r="AR171" s="92"/>
      <c r="AT171" s="13" t="s">
        <v>38</v>
      </c>
      <c r="AU171" s="16" t="s">
        <v>75</v>
      </c>
      <c r="AV171" s="13" t="s">
        <v>75</v>
      </c>
      <c r="AW171" s="15"/>
      <c r="AX171" s="16"/>
    </row>
    <row r="172" spans="5:50" s="10" customFormat="1" ht="12" x14ac:dyDescent="0.2">
      <c r="E172" s="13"/>
      <c r="F172" s="13"/>
      <c r="G172" s="11"/>
      <c r="I172" s="11"/>
      <c r="J172" s="11"/>
      <c r="L172" s="23"/>
      <c r="M172" s="13"/>
      <c r="O172" s="23"/>
      <c r="P172" s="13"/>
      <c r="Q172" s="12"/>
      <c r="R172" s="12"/>
      <c r="S172" s="12"/>
      <c r="T172" s="11"/>
      <c r="U172" s="30"/>
      <c r="W172" s="10">
        <v>9</v>
      </c>
      <c r="X172" s="10">
        <v>8.9999999999999993E-3</v>
      </c>
      <c r="Z172" s="10" t="s">
        <v>100</v>
      </c>
      <c r="AA172" s="11" t="s">
        <v>37</v>
      </c>
      <c r="AB172" s="11"/>
      <c r="AD172" s="15"/>
      <c r="AE172" s="15"/>
      <c r="AF172" s="11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>
        <v>260</v>
      </c>
      <c r="AQ172" s="11"/>
      <c r="AR172" s="92"/>
      <c r="AT172" s="13" t="s">
        <v>38</v>
      </c>
      <c r="AU172" s="16" t="s">
        <v>75</v>
      </c>
      <c r="AV172" s="13" t="s">
        <v>75</v>
      </c>
      <c r="AW172" s="15"/>
      <c r="AX172" s="16"/>
    </row>
    <row r="173" spans="5:50" s="10" customFormat="1" ht="12" x14ac:dyDescent="0.2">
      <c r="E173" s="13"/>
      <c r="F173" s="13"/>
      <c r="G173" s="11"/>
      <c r="I173" s="11"/>
      <c r="J173" s="11"/>
      <c r="L173" s="23"/>
      <c r="M173" s="13"/>
      <c r="O173" s="23"/>
      <c r="P173" s="13"/>
      <c r="Q173" s="12"/>
      <c r="R173" s="12"/>
      <c r="S173" s="12"/>
      <c r="T173" s="11"/>
      <c r="W173" s="10">
        <v>29</v>
      </c>
      <c r="X173" s="10">
        <v>0.80500000000000005</v>
      </c>
      <c r="Y173" s="10" t="s">
        <v>111</v>
      </c>
      <c r="Z173" s="10" t="s">
        <v>79</v>
      </c>
      <c r="AA173" s="11" t="s">
        <v>37</v>
      </c>
      <c r="AB173" s="11"/>
      <c r="AD173" s="15"/>
      <c r="AE173" s="15"/>
      <c r="AF173" s="11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>
        <v>264</v>
      </c>
      <c r="AQ173" s="11"/>
      <c r="AR173" s="92"/>
      <c r="AT173" s="13" t="s">
        <v>38</v>
      </c>
      <c r="AU173" s="16" t="s">
        <v>188</v>
      </c>
      <c r="AV173" s="13" t="s">
        <v>188</v>
      </c>
      <c r="AW173" s="15"/>
      <c r="AX173" s="16"/>
    </row>
    <row r="174" spans="5:50" s="10" customFormat="1" ht="12" x14ac:dyDescent="0.2">
      <c r="E174" s="13"/>
      <c r="F174" s="13"/>
      <c r="G174" s="11"/>
      <c r="I174" s="11"/>
      <c r="J174" s="11"/>
      <c r="L174" s="23"/>
      <c r="M174" s="13"/>
      <c r="O174" s="23"/>
      <c r="P174" s="13"/>
      <c r="Q174" s="12"/>
      <c r="R174" s="12"/>
      <c r="S174" s="12"/>
      <c r="T174" s="11"/>
      <c r="W174" s="10">
        <v>11.75</v>
      </c>
      <c r="X174" s="10">
        <v>0.44600000000000001</v>
      </c>
      <c r="Y174" s="10" t="s">
        <v>111</v>
      </c>
      <c r="Z174" s="10" t="s">
        <v>79</v>
      </c>
      <c r="AA174" s="11" t="s">
        <v>37</v>
      </c>
      <c r="AB174" s="11"/>
      <c r="AD174" s="15"/>
      <c r="AE174" s="15"/>
      <c r="AF174" s="11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>
        <v>264</v>
      </c>
      <c r="AQ174" s="11"/>
      <c r="AR174" s="92"/>
      <c r="AT174" s="13" t="s">
        <v>38</v>
      </c>
      <c r="AU174" s="16" t="s">
        <v>188</v>
      </c>
      <c r="AV174" s="13" t="s">
        <v>188</v>
      </c>
      <c r="AW174" s="15"/>
      <c r="AX174" s="16"/>
    </row>
    <row r="175" spans="5:50" s="10" customFormat="1" ht="12" x14ac:dyDescent="0.2">
      <c r="E175" s="13"/>
      <c r="F175" s="13"/>
      <c r="G175" s="11"/>
      <c r="I175" s="11"/>
      <c r="J175" s="11"/>
      <c r="L175" s="23"/>
      <c r="M175" s="13"/>
      <c r="O175" s="23"/>
      <c r="P175" s="13"/>
      <c r="Q175" s="12"/>
      <c r="R175" s="12"/>
      <c r="S175" s="12"/>
      <c r="T175" s="11"/>
      <c r="W175" s="10">
        <v>47</v>
      </c>
      <c r="X175" s="10">
        <v>0.60599999999999998</v>
      </c>
      <c r="Y175" s="10" t="s">
        <v>78</v>
      </c>
      <c r="Z175" s="10" t="s">
        <v>79</v>
      </c>
      <c r="AA175" s="11" t="s">
        <v>37</v>
      </c>
      <c r="AB175" s="11"/>
      <c r="AD175" s="15"/>
      <c r="AE175" s="15"/>
      <c r="AF175" s="11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>
        <v>264</v>
      </c>
      <c r="AQ175" s="11"/>
      <c r="AR175" s="92"/>
      <c r="AT175" s="13" t="s">
        <v>38</v>
      </c>
      <c r="AU175" s="16" t="s">
        <v>188</v>
      </c>
      <c r="AV175" s="13" t="s">
        <v>188</v>
      </c>
      <c r="AW175" s="15"/>
      <c r="AX175" s="16"/>
    </row>
    <row r="176" spans="5:50" s="10" customFormat="1" ht="12" x14ac:dyDescent="0.2">
      <c r="E176" s="13"/>
      <c r="F176" s="13"/>
      <c r="G176" s="11"/>
      <c r="I176" s="11"/>
      <c r="J176" s="11"/>
      <c r="L176" s="23"/>
      <c r="M176" s="13"/>
      <c r="O176" s="23"/>
      <c r="P176" s="13"/>
      <c r="Q176" s="12"/>
      <c r="R176" s="12"/>
      <c r="S176" s="12"/>
      <c r="T176" s="11"/>
      <c r="W176" s="10">
        <v>11</v>
      </c>
      <c r="X176" s="10">
        <v>0.29199999999999998</v>
      </c>
      <c r="Y176" s="10" t="s">
        <v>111</v>
      </c>
      <c r="Z176" s="10" t="s">
        <v>79</v>
      </c>
      <c r="AA176" s="11" t="s">
        <v>37</v>
      </c>
      <c r="AB176" s="11"/>
      <c r="AD176" s="15"/>
      <c r="AE176" s="15"/>
      <c r="AF176" s="11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>
        <v>264</v>
      </c>
      <c r="AQ176" s="11"/>
      <c r="AR176" s="92"/>
      <c r="AT176" s="13" t="s">
        <v>38</v>
      </c>
      <c r="AU176" s="16" t="s">
        <v>188</v>
      </c>
      <c r="AV176" s="13" t="s">
        <v>188</v>
      </c>
      <c r="AW176" s="15"/>
      <c r="AX176" s="16"/>
    </row>
    <row r="177" spans="5:50" s="10" customFormat="1" ht="12" x14ac:dyDescent="0.2">
      <c r="E177" s="13"/>
      <c r="F177" s="13"/>
      <c r="G177" s="11"/>
      <c r="I177" s="11"/>
      <c r="J177" s="11"/>
      <c r="L177" s="23"/>
      <c r="M177" s="13"/>
      <c r="O177" s="23"/>
      <c r="P177" s="13"/>
      <c r="Q177" s="12"/>
      <c r="R177" s="12"/>
      <c r="S177" s="12"/>
      <c r="T177" s="11"/>
      <c r="W177" s="10">
        <v>11.4</v>
      </c>
      <c r="X177" s="10">
        <v>1.0999999999999999E-2</v>
      </c>
      <c r="Y177" s="10" t="s">
        <v>43</v>
      </c>
      <c r="Z177" s="10" t="s">
        <v>44</v>
      </c>
      <c r="AA177" s="11" t="s">
        <v>37</v>
      </c>
      <c r="AB177" s="11"/>
      <c r="AD177" s="15"/>
      <c r="AE177" s="15"/>
      <c r="AF177" s="11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>
        <v>780</v>
      </c>
      <c r="AQ177" s="11"/>
      <c r="AR177" s="92"/>
      <c r="AT177" s="13" t="s">
        <v>47</v>
      </c>
      <c r="AU177" s="16" t="s">
        <v>45</v>
      </c>
      <c r="AV177" s="13" t="s">
        <v>45</v>
      </c>
      <c r="AW177" s="15"/>
      <c r="AX177" s="16"/>
    </row>
    <row r="178" spans="5:50" s="10" customFormat="1" ht="12" x14ac:dyDescent="0.2">
      <c r="E178" s="13"/>
      <c r="F178" s="13"/>
      <c r="G178" s="11"/>
      <c r="I178" s="11"/>
      <c r="J178" s="11"/>
      <c r="L178" s="23"/>
      <c r="M178" s="13"/>
      <c r="O178" s="23"/>
      <c r="P178" s="13"/>
      <c r="Q178" s="12"/>
      <c r="R178" s="12"/>
      <c r="S178" s="12"/>
      <c r="T178" s="11"/>
      <c r="W178" s="10">
        <v>4</v>
      </c>
      <c r="X178" s="10">
        <v>0.03</v>
      </c>
      <c r="Y178" s="10" t="s">
        <v>73</v>
      </c>
      <c r="Z178" s="10" t="s">
        <v>74</v>
      </c>
      <c r="AA178" s="11" t="s">
        <v>37</v>
      </c>
      <c r="AB178" s="11"/>
      <c r="AD178" s="15"/>
      <c r="AE178" s="15"/>
      <c r="AF178" s="11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>
        <v>520</v>
      </c>
      <c r="AQ178" s="11"/>
      <c r="AR178" s="92"/>
      <c r="AT178" s="13" t="s">
        <v>38</v>
      </c>
      <c r="AU178" s="16" t="s">
        <v>75</v>
      </c>
      <c r="AV178" s="13" t="s">
        <v>75</v>
      </c>
      <c r="AW178" s="15"/>
      <c r="AX178" s="16"/>
    </row>
    <row r="179" spans="5:50" s="10" customFormat="1" ht="12" x14ac:dyDescent="0.2">
      <c r="E179" s="13"/>
      <c r="F179" s="13"/>
      <c r="G179" s="11"/>
      <c r="I179" s="11"/>
      <c r="J179" s="11"/>
      <c r="L179" s="23"/>
      <c r="M179" s="13"/>
      <c r="O179" s="23"/>
      <c r="P179" s="13"/>
      <c r="Q179" s="12"/>
      <c r="R179" s="12"/>
      <c r="S179" s="12"/>
      <c r="T179" s="11"/>
      <c r="W179" s="10">
        <v>52</v>
      </c>
      <c r="X179" s="10">
        <v>0.44600000000000001</v>
      </c>
      <c r="Y179" s="10" t="s">
        <v>111</v>
      </c>
      <c r="Z179" s="10" t="s">
        <v>79</v>
      </c>
      <c r="AA179" s="11" t="s">
        <v>37</v>
      </c>
      <c r="AB179" s="11"/>
      <c r="AD179" s="15"/>
      <c r="AE179" s="15"/>
      <c r="AF179" s="11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>
        <v>1200</v>
      </c>
      <c r="AQ179" s="11"/>
      <c r="AR179" s="92"/>
      <c r="AT179" s="13" t="s">
        <v>38</v>
      </c>
      <c r="AU179" s="16" t="s">
        <v>188</v>
      </c>
      <c r="AV179" s="13" t="s">
        <v>188</v>
      </c>
      <c r="AW179" s="15"/>
      <c r="AX179" s="16"/>
    </row>
    <row r="180" spans="5:50" s="10" customFormat="1" ht="12" x14ac:dyDescent="0.2">
      <c r="E180" s="13"/>
      <c r="F180" s="13"/>
      <c r="G180" s="11"/>
      <c r="I180" s="11"/>
      <c r="J180" s="11"/>
      <c r="L180" s="23"/>
      <c r="M180" s="13"/>
      <c r="O180" s="23"/>
      <c r="P180" s="13"/>
      <c r="Q180" s="12"/>
      <c r="R180" s="12"/>
      <c r="S180" s="12"/>
      <c r="T180" s="13"/>
      <c r="W180" s="10">
        <v>29</v>
      </c>
      <c r="X180" s="10">
        <v>0.80500000000000005</v>
      </c>
      <c r="Y180" s="10" t="s">
        <v>111</v>
      </c>
      <c r="Z180" s="10" t="s">
        <v>79</v>
      </c>
      <c r="AA180" s="11" t="s">
        <v>37</v>
      </c>
      <c r="AB180" s="11"/>
      <c r="AD180" s="15"/>
      <c r="AE180" s="15"/>
      <c r="AF180" s="11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>
        <v>425</v>
      </c>
      <c r="AQ180" s="11"/>
      <c r="AR180" s="92"/>
      <c r="AT180" s="13" t="s">
        <v>38</v>
      </c>
      <c r="AU180" s="16" t="s">
        <v>188</v>
      </c>
      <c r="AV180" s="13" t="s">
        <v>188</v>
      </c>
      <c r="AW180" s="15"/>
      <c r="AX180" s="16"/>
    </row>
    <row r="181" spans="5:50" s="10" customFormat="1" ht="12" x14ac:dyDescent="0.2">
      <c r="E181" s="13"/>
      <c r="F181" s="13"/>
      <c r="G181" s="11"/>
      <c r="I181" s="11"/>
      <c r="J181" s="11"/>
      <c r="L181" s="23"/>
      <c r="M181" s="13"/>
      <c r="O181" s="23"/>
      <c r="P181" s="13"/>
      <c r="Q181" s="12"/>
      <c r="R181" s="12"/>
      <c r="S181" s="12"/>
      <c r="T181" s="13"/>
      <c r="W181" s="10">
        <v>37</v>
      </c>
      <c r="X181" s="10">
        <v>0.54</v>
      </c>
      <c r="Y181" s="10" t="s">
        <v>111</v>
      </c>
      <c r="Z181" s="10" t="s">
        <v>79</v>
      </c>
      <c r="AA181" s="11" t="s">
        <v>37</v>
      </c>
      <c r="AB181" s="11"/>
      <c r="AD181" s="15"/>
      <c r="AE181" s="15"/>
      <c r="AF181" s="11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>
        <v>425</v>
      </c>
      <c r="AQ181" s="11"/>
      <c r="AR181" s="92"/>
      <c r="AT181" s="13" t="s">
        <v>38</v>
      </c>
      <c r="AU181" s="16" t="s">
        <v>188</v>
      </c>
      <c r="AV181" s="13" t="s">
        <v>188</v>
      </c>
      <c r="AW181" s="15"/>
      <c r="AX181" s="16"/>
    </row>
    <row r="182" spans="5:50" s="10" customFormat="1" ht="12" x14ac:dyDescent="0.2">
      <c r="E182" s="13"/>
      <c r="F182" s="13"/>
      <c r="G182" s="11"/>
      <c r="I182" s="11"/>
      <c r="J182" s="11"/>
      <c r="L182" s="23"/>
      <c r="M182" s="13"/>
      <c r="O182" s="23"/>
      <c r="P182" s="13"/>
      <c r="Q182" s="12"/>
      <c r="R182" s="12"/>
      <c r="S182" s="12"/>
      <c r="T182" s="13"/>
      <c r="W182" s="10">
        <v>47</v>
      </c>
      <c r="X182" s="10">
        <v>0.56499999999999995</v>
      </c>
      <c r="Y182" s="10" t="s">
        <v>78</v>
      </c>
      <c r="Z182" s="10" t="s">
        <v>79</v>
      </c>
      <c r="AA182" s="11" t="s">
        <v>37</v>
      </c>
      <c r="AB182" s="11"/>
      <c r="AD182" s="15"/>
      <c r="AE182" s="15"/>
      <c r="AF182" s="11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>
        <v>425</v>
      </c>
      <c r="AQ182" s="11"/>
      <c r="AR182" s="92"/>
      <c r="AT182" s="13" t="s">
        <v>38</v>
      </c>
      <c r="AU182" s="16" t="s">
        <v>188</v>
      </c>
      <c r="AV182" s="13" t="s">
        <v>188</v>
      </c>
      <c r="AW182" s="15"/>
      <c r="AX182" s="16"/>
    </row>
    <row r="183" spans="5:50" s="10" customFormat="1" ht="12" x14ac:dyDescent="0.2">
      <c r="E183" s="13"/>
      <c r="F183" s="13"/>
      <c r="G183" s="11"/>
      <c r="I183" s="11"/>
      <c r="J183" s="11"/>
      <c r="L183" s="23"/>
      <c r="M183" s="13"/>
      <c r="O183" s="23"/>
      <c r="P183" s="13"/>
      <c r="Q183" s="12"/>
      <c r="R183" s="12"/>
      <c r="S183" s="12"/>
      <c r="T183" s="13"/>
      <c r="W183" s="10">
        <v>11.75</v>
      </c>
      <c r="X183" s="10">
        <v>0.44600000000000001</v>
      </c>
      <c r="Y183" s="10" t="s">
        <v>111</v>
      </c>
      <c r="Z183" s="10" t="s">
        <v>79</v>
      </c>
      <c r="AA183" s="11" t="s">
        <v>37</v>
      </c>
      <c r="AB183" s="11"/>
      <c r="AD183" s="15"/>
      <c r="AE183" s="15"/>
      <c r="AF183" s="11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>
        <v>425</v>
      </c>
      <c r="AQ183" s="11"/>
      <c r="AR183" s="92"/>
      <c r="AT183" s="13" t="s">
        <v>38</v>
      </c>
      <c r="AU183" s="16" t="s">
        <v>188</v>
      </c>
      <c r="AV183" s="13" t="s">
        <v>188</v>
      </c>
      <c r="AW183" s="15"/>
      <c r="AX183" s="16"/>
    </row>
    <row r="184" spans="5:50" s="10" customFormat="1" ht="12" x14ac:dyDescent="0.2">
      <c r="E184" s="13"/>
      <c r="F184" s="13"/>
      <c r="G184" s="11"/>
      <c r="I184" s="11"/>
      <c r="J184" s="11"/>
      <c r="L184" s="23"/>
      <c r="M184" s="13"/>
      <c r="O184" s="23"/>
      <c r="P184" s="13"/>
      <c r="Q184" s="12"/>
      <c r="R184" s="12"/>
      <c r="S184" s="12"/>
      <c r="T184" s="13"/>
      <c r="W184" s="10">
        <v>77.5</v>
      </c>
      <c r="X184" s="10">
        <v>0.27200000000000002</v>
      </c>
      <c r="Y184" s="10" t="s">
        <v>195</v>
      </c>
      <c r="Z184" s="10" t="s">
        <v>58</v>
      </c>
      <c r="AA184" s="11" t="s">
        <v>37</v>
      </c>
      <c r="AB184" s="11"/>
      <c r="AD184" s="15"/>
      <c r="AE184" s="15"/>
      <c r="AF184" s="11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>
        <v>1804</v>
      </c>
      <c r="AQ184" s="11"/>
      <c r="AR184" s="92"/>
      <c r="AT184" s="13" t="s">
        <v>52</v>
      </c>
      <c r="AU184" s="16" t="s">
        <v>56</v>
      </c>
      <c r="AV184" s="13" t="s">
        <v>56</v>
      </c>
      <c r="AW184" s="15"/>
      <c r="AX184" s="16"/>
    </row>
    <row r="185" spans="5:50" s="10" customFormat="1" ht="12" x14ac:dyDescent="0.2">
      <c r="E185" s="13"/>
      <c r="F185" s="13"/>
      <c r="G185" s="11"/>
      <c r="I185" s="11"/>
      <c r="J185" s="11"/>
      <c r="L185" s="23"/>
      <c r="M185" s="13"/>
      <c r="O185" s="23"/>
      <c r="P185" s="13"/>
      <c r="Q185" s="12"/>
      <c r="R185" s="12"/>
      <c r="S185" s="12"/>
      <c r="T185" s="13"/>
      <c r="W185" s="10">
        <v>40</v>
      </c>
      <c r="X185" s="10">
        <v>0.29799999999999999</v>
      </c>
      <c r="Y185" s="10" t="s">
        <v>133</v>
      </c>
      <c r="Z185" s="10" t="s">
        <v>58</v>
      </c>
      <c r="AA185" s="11" t="s">
        <v>37</v>
      </c>
      <c r="AB185" s="11"/>
      <c r="AD185" s="15"/>
      <c r="AE185" s="15"/>
      <c r="AF185" s="11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>
        <v>1804</v>
      </c>
      <c r="AQ185" s="11"/>
      <c r="AR185" s="92"/>
      <c r="AT185" s="13" t="s">
        <v>52</v>
      </c>
      <c r="AU185" s="16" t="s">
        <v>56</v>
      </c>
      <c r="AV185" s="13" t="s">
        <v>56</v>
      </c>
      <c r="AW185" s="15"/>
      <c r="AX185" s="16"/>
    </row>
    <row r="186" spans="5:50" s="10" customFormat="1" ht="12" x14ac:dyDescent="0.2">
      <c r="E186" s="13"/>
      <c r="F186" s="13"/>
      <c r="G186" s="11"/>
      <c r="I186" s="11"/>
      <c r="J186" s="11"/>
      <c r="L186" s="23"/>
      <c r="M186" s="13"/>
      <c r="O186" s="23"/>
      <c r="P186" s="13"/>
      <c r="Q186" s="12"/>
      <c r="R186" s="12"/>
      <c r="S186" s="12"/>
      <c r="T186" s="11"/>
      <c r="W186" s="10">
        <v>1.8</v>
      </c>
      <c r="X186" s="10">
        <v>1.4999999999999999E-2</v>
      </c>
      <c r="Y186" s="10" t="s">
        <v>73</v>
      </c>
      <c r="Z186" s="10" t="s">
        <v>74</v>
      </c>
      <c r="AA186" s="11" t="s">
        <v>37</v>
      </c>
      <c r="AB186" s="11"/>
      <c r="AD186" s="15"/>
      <c r="AE186" s="15"/>
      <c r="AF186" s="11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>
        <v>520</v>
      </c>
      <c r="AQ186" s="11"/>
      <c r="AR186" s="92"/>
      <c r="AT186" s="13" t="s">
        <v>52</v>
      </c>
      <c r="AU186" s="16" t="s">
        <v>75</v>
      </c>
      <c r="AV186" s="13" t="s">
        <v>75</v>
      </c>
      <c r="AW186" s="15"/>
      <c r="AX186" s="16"/>
    </row>
    <row r="187" spans="5:50" s="10" customFormat="1" ht="12" x14ac:dyDescent="0.2">
      <c r="E187" s="13"/>
      <c r="F187" s="13"/>
      <c r="G187" s="11"/>
      <c r="I187" s="11"/>
      <c r="J187" s="11"/>
      <c r="L187" s="23"/>
      <c r="M187" s="13"/>
      <c r="O187" s="23"/>
      <c r="P187" s="13"/>
      <c r="Q187" s="12"/>
      <c r="R187" s="12"/>
      <c r="S187" s="12"/>
      <c r="T187" s="11"/>
      <c r="W187" s="10">
        <v>6.7</v>
      </c>
      <c r="X187" s="10">
        <v>1.4999999999999999E-2</v>
      </c>
      <c r="Y187" s="10" t="s">
        <v>73</v>
      </c>
      <c r="Z187" s="10" t="s">
        <v>74</v>
      </c>
      <c r="AA187" s="11" t="s">
        <v>37</v>
      </c>
      <c r="AB187" s="11"/>
      <c r="AD187" s="15"/>
      <c r="AE187" s="15"/>
      <c r="AF187" s="11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>
        <v>780</v>
      </c>
      <c r="AQ187" s="11"/>
      <c r="AR187" s="92"/>
      <c r="AT187" s="13" t="s">
        <v>38</v>
      </c>
      <c r="AU187" s="16" t="s">
        <v>75</v>
      </c>
      <c r="AV187" s="13" t="s">
        <v>75</v>
      </c>
      <c r="AW187" s="15"/>
      <c r="AX187" s="16"/>
    </row>
    <row r="188" spans="5:50" s="10" customFormat="1" ht="12" x14ac:dyDescent="0.2">
      <c r="E188" s="13"/>
      <c r="F188" s="13"/>
      <c r="G188" s="11"/>
      <c r="I188" s="11"/>
      <c r="J188" s="11"/>
      <c r="L188" s="23"/>
      <c r="M188" s="13"/>
      <c r="O188" s="23"/>
      <c r="P188" s="13"/>
      <c r="Q188" s="12"/>
      <c r="R188" s="12"/>
      <c r="S188" s="12"/>
      <c r="T188" s="11"/>
      <c r="W188" s="10">
        <v>29</v>
      </c>
      <c r="X188" s="10">
        <v>0.80500000000000005</v>
      </c>
      <c r="Y188" s="10" t="s">
        <v>111</v>
      </c>
      <c r="Z188" s="10" t="s">
        <v>79</v>
      </c>
      <c r="AA188" s="11" t="s">
        <v>37</v>
      </c>
      <c r="AB188" s="11"/>
      <c r="AD188" s="15"/>
      <c r="AE188" s="15"/>
      <c r="AF188" s="11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>
        <v>240</v>
      </c>
      <c r="AQ188" s="11"/>
      <c r="AR188" s="92"/>
      <c r="AT188" s="13" t="s">
        <v>38</v>
      </c>
      <c r="AU188" s="16" t="s">
        <v>188</v>
      </c>
      <c r="AV188" s="13" t="s">
        <v>188</v>
      </c>
      <c r="AW188" s="15"/>
      <c r="AX188" s="16"/>
    </row>
    <row r="189" spans="5:50" s="10" customFormat="1" ht="12" x14ac:dyDescent="0.2">
      <c r="E189" s="13"/>
      <c r="F189" s="13"/>
      <c r="G189" s="11"/>
      <c r="I189" s="11"/>
      <c r="J189" s="11"/>
      <c r="L189" s="23"/>
      <c r="M189" s="13"/>
      <c r="O189" s="23"/>
      <c r="P189" s="13"/>
      <c r="Q189" s="12"/>
      <c r="R189" s="12"/>
      <c r="S189" s="12"/>
      <c r="T189" s="11"/>
      <c r="W189" s="10">
        <v>47</v>
      </c>
      <c r="X189" s="10">
        <v>0.56499999999999995</v>
      </c>
      <c r="Y189" s="10" t="s">
        <v>78</v>
      </c>
      <c r="Z189" s="10" t="s">
        <v>79</v>
      </c>
      <c r="AA189" s="11" t="s">
        <v>37</v>
      </c>
      <c r="AB189" s="11"/>
      <c r="AD189" s="15"/>
      <c r="AE189" s="15"/>
      <c r="AF189" s="11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>
        <v>240</v>
      </c>
      <c r="AQ189" s="11"/>
      <c r="AR189" s="92"/>
      <c r="AT189" s="13" t="s">
        <v>38</v>
      </c>
      <c r="AU189" s="16" t="s">
        <v>188</v>
      </c>
      <c r="AV189" s="13" t="s">
        <v>188</v>
      </c>
      <c r="AW189" s="15"/>
      <c r="AX189" s="16"/>
    </row>
    <row r="190" spans="5:50" s="10" customFormat="1" ht="12" x14ac:dyDescent="0.2">
      <c r="E190" s="13"/>
      <c r="F190" s="13"/>
      <c r="G190" s="11"/>
      <c r="I190" s="11"/>
      <c r="J190" s="11"/>
      <c r="L190" s="23"/>
      <c r="M190" s="13"/>
      <c r="O190" s="23"/>
      <c r="P190" s="13"/>
      <c r="Q190" s="12"/>
      <c r="R190" s="12"/>
      <c r="S190" s="12"/>
      <c r="T190" s="11"/>
      <c r="W190" s="10">
        <v>9</v>
      </c>
      <c r="X190" s="10">
        <v>0.29199999999999998</v>
      </c>
      <c r="Y190" s="10" t="s">
        <v>111</v>
      </c>
      <c r="Z190" s="10" t="s">
        <v>79</v>
      </c>
      <c r="AA190" s="11" t="s">
        <v>37</v>
      </c>
      <c r="AB190" s="11"/>
      <c r="AD190" s="15"/>
      <c r="AE190" s="15"/>
      <c r="AF190" s="11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>
        <v>240</v>
      </c>
      <c r="AQ190" s="11"/>
      <c r="AR190" s="92"/>
      <c r="AT190" s="13" t="s">
        <v>38</v>
      </c>
      <c r="AU190" s="16" t="s">
        <v>188</v>
      </c>
      <c r="AV190" s="13" t="s">
        <v>188</v>
      </c>
      <c r="AW190" s="15"/>
      <c r="AX190" s="16"/>
    </row>
    <row r="191" spans="5:50" s="10" customFormat="1" ht="12" x14ac:dyDescent="0.2">
      <c r="E191" s="13"/>
      <c r="F191" s="13"/>
      <c r="G191" s="11"/>
      <c r="I191" s="11"/>
      <c r="J191" s="11"/>
      <c r="L191" s="23"/>
      <c r="M191" s="13"/>
      <c r="O191" s="23"/>
      <c r="P191" s="13"/>
      <c r="Q191" s="12"/>
      <c r="R191" s="12"/>
      <c r="S191" s="12"/>
      <c r="T191" s="11"/>
      <c r="W191" s="10">
        <v>37</v>
      </c>
      <c r="X191" s="10">
        <v>0.54</v>
      </c>
      <c r="Y191" s="10" t="s">
        <v>111</v>
      </c>
      <c r="Z191" s="10" t="s">
        <v>79</v>
      </c>
      <c r="AA191" s="11" t="s">
        <v>37</v>
      </c>
      <c r="AB191" s="11"/>
      <c r="AD191" s="15"/>
      <c r="AE191" s="15"/>
      <c r="AF191" s="11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>
        <v>240</v>
      </c>
      <c r="AQ191" s="11"/>
      <c r="AR191" s="92"/>
      <c r="AT191" s="13" t="s">
        <v>38</v>
      </c>
      <c r="AU191" s="16" t="s">
        <v>188</v>
      </c>
      <c r="AV191" s="13" t="s">
        <v>188</v>
      </c>
      <c r="AW191" s="15"/>
      <c r="AX191" s="16"/>
    </row>
    <row r="192" spans="5:50" s="10" customFormat="1" ht="12" x14ac:dyDescent="0.2">
      <c r="E192" s="13"/>
      <c r="F192" s="13"/>
      <c r="G192" s="11"/>
      <c r="I192" s="11"/>
      <c r="J192" s="11"/>
      <c r="L192" s="23"/>
      <c r="M192" s="13"/>
      <c r="O192" s="23"/>
      <c r="P192" s="13"/>
      <c r="Q192" s="12"/>
      <c r="R192" s="12"/>
      <c r="S192" s="12"/>
      <c r="T192" s="11"/>
      <c r="W192" s="10">
        <v>11.75</v>
      </c>
      <c r="X192" s="10">
        <v>0.44600000000000001</v>
      </c>
      <c r="Y192" s="10" t="s">
        <v>111</v>
      </c>
      <c r="Z192" s="10" t="s">
        <v>79</v>
      </c>
      <c r="AA192" s="11" t="s">
        <v>37</v>
      </c>
      <c r="AB192" s="11"/>
      <c r="AD192" s="15"/>
      <c r="AE192" s="15"/>
      <c r="AF192" s="11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>
        <v>240</v>
      </c>
      <c r="AQ192" s="11"/>
      <c r="AR192" s="92"/>
      <c r="AT192" s="13" t="s">
        <v>38</v>
      </c>
      <c r="AU192" s="16" t="s">
        <v>188</v>
      </c>
      <c r="AV192" s="13" t="s">
        <v>188</v>
      </c>
      <c r="AW192" s="15"/>
      <c r="AX192" s="16"/>
    </row>
    <row r="193" spans="5:50" s="10" customFormat="1" ht="12" x14ac:dyDescent="0.2">
      <c r="E193" s="13"/>
      <c r="F193" s="13"/>
      <c r="G193" s="11"/>
      <c r="I193" s="11"/>
      <c r="J193" s="11"/>
      <c r="L193" s="23"/>
      <c r="M193" s="13"/>
      <c r="O193" s="23"/>
      <c r="P193" s="13"/>
      <c r="Q193" s="12"/>
      <c r="R193" s="12"/>
      <c r="S193" s="12"/>
      <c r="T193" s="11"/>
      <c r="W193" s="10">
        <v>46</v>
      </c>
      <c r="X193" s="10">
        <v>0.35599999999999998</v>
      </c>
      <c r="Y193" s="10" t="s">
        <v>78</v>
      </c>
      <c r="Z193" s="10" t="s">
        <v>79</v>
      </c>
      <c r="AA193" s="11" t="s">
        <v>37</v>
      </c>
      <c r="AB193" s="11"/>
      <c r="AD193" s="15"/>
      <c r="AE193" s="15"/>
      <c r="AF193" s="11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>
        <v>1200</v>
      </c>
      <c r="AQ193" s="11"/>
      <c r="AR193" s="92"/>
      <c r="AT193" s="13" t="s">
        <v>38</v>
      </c>
      <c r="AU193" s="16" t="s">
        <v>188</v>
      </c>
      <c r="AV193" s="13" t="s">
        <v>188</v>
      </c>
      <c r="AW193" s="15"/>
      <c r="AX193" s="16"/>
    </row>
    <row r="194" spans="5:50" s="10" customFormat="1" ht="12" x14ac:dyDescent="0.2">
      <c r="E194" s="13"/>
      <c r="F194" s="13"/>
      <c r="G194" s="11"/>
      <c r="I194" s="11"/>
      <c r="J194" s="11"/>
      <c r="L194" s="23"/>
      <c r="M194" s="13"/>
      <c r="O194" s="23"/>
      <c r="P194" s="13"/>
      <c r="Q194" s="12"/>
      <c r="R194" s="12"/>
      <c r="S194" s="12"/>
      <c r="T194" s="13"/>
      <c r="W194" s="10">
        <v>1600</v>
      </c>
      <c r="X194" s="10">
        <v>2.403</v>
      </c>
      <c r="Y194" s="10" t="s">
        <v>58</v>
      </c>
      <c r="Z194" s="10" t="s">
        <v>196</v>
      </c>
      <c r="AA194" s="11" t="s">
        <v>46</v>
      </c>
      <c r="AB194" s="11"/>
      <c r="AD194" s="15"/>
      <c r="AE194" s="15"/>
      <c r="AF194" s="11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>
        <v>2050</v>
      </c>
      <c r="AQ194" s="11"/>
      <c r="AR194" s="92"/>
      <c r="AT194" s="13" t="s">
        <v>52</v>
      </c>
      <c r="AU194" s="16" t="s">
        <v>56</v>
      </c>
      <c r="AV194" s="13" t="s">
        <v>56</v>
      </c>
      <c r="AW194" s="15"/>
      <c r="AX194" s="16"/>
    </row>
    <row r="195" spans="5:50" s="10" customFormat="1" ht="12" x14ac:dyDescent="0.2">
      <c r="E195" s="13"/>
      <c r="F195" s="13"/>
      <c r="G195" s="11"/>
      <c r="I195" s="11"/>
      <c r="J195" s="11"/>
      <c r="L195" s="23"/>
      <c r="M195" s="13"/>
      <c r="O195" s="23"/>
      <c r="P195" s="13"/>
      <c r="Q195" s="12"/>
      <c r="R195" s="12"/>
      <c r="S195" s="12"/>
      <c r="T195" s="11"/>
      <c r="W195" s="10">
        <v>2.2999999999999998</v>
      </c>
      <c r="X195" s="10">
        <v>2.9000000000000001E-2</v>
      </c>
      <c r="Y195" s="10" t="s">
        <v>197</v>
      </c>
      <c r="Z195" s="10" t="s">
        <v>44</v>
      </c>
      <c r="AA195" s="11" t="s">
        <v>37</v>
      </c>
      <c r="AB195" s="11"/>
      <c r="AD195" s="15"/>
      <c r="AE195" s="15"/>
      <c r="AF195" s="11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>
        <v>6424</v>
      </c>
      <c r="AQ195" s="11"/>
      <c r="AR195" s="92"/>
      <c r="AT195" s="13" t="s">
        <v>53</v>
      </c>
      <c r="AU195" s="16" t="s">
        <v>45</v>
      </c>
      <c r="AV195" s="13" t="s">
        <v>45</v>
      </c>
      <c r="AW195" s="15"/>
      <c r="AX195" s="16"/>
    </row>
    <row r="196" spans="5:50" s="10" customFormat="1" ht="12" x14ac:dyDescent="0.2">
      <c r="E196" s="13"/>
      <c r="F196" s="13"/>
      <c r="G196" s="11"/>
      <c r="I196" s="11"/>
      <c r="J196" s="11"/>
      <c r="L196" s="23"/>
      <c r="M196" s="13"/>
      <c r="O196" s="23"/>
      <c r="P196" s="13"/>
      <c r="Q196" s="12"/>
      <c r="R196" s="12"/>
      <c r="S196" s="12"/>
      <c r="T196" s="11"/>
      <c r="W196" s="10">
        <v>22</v>
      </c>
      <c r="X196" s="10">
        <v>0.504</v>
      </c>
      <c r="Y196" s="10" t="s">
        <v>78</v>
      </c>
      <c r="Z196" s="10" t="s">
        <v>79</v>
      </c>
      <c r="AA196" s="11" t="s">
        <v>37</v>
      </c>
      <c r="AB196" s="11"/>
      <c r="AD196" s="15"/>
      <c r="AE196" s="15"/>
      <c r="AF196" s="11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>
        <v>600</v>
      </c>
      <c r="AQ196" s="11"/>
      <c r="AR196" s="92"/>
      <c r="AT196" s="13" t="s">
        <v>38</v>
      </c>
      <c r="AU196" s="16" t="s">
        <v>188</v>
      </c>
      <c r="AV196" s="13" t="s">
        <v>188</v>
      </c>
      <c r="AW196" s="15"/>
      <c r="AX196" s="16"/>
    </row>
    <row r="197" spans="5:50" s="10" customFormat="1" ht="12" x14ac:dyDescent="0.2">
      <c r="E197" s="13"/>
      <c r="F197" s="13"/>
      <c r="G197" s="11"/>
      <c r="I197" s="11"/>
      <c r="J197" s="11"/>
      <c r="L197" s="23"/>
      <c r="M197" s="13"/>
      <c r="O197" s="23"/>
      <c r="P197" s="13"/>
      <c r="Q197" s="12"/>
      <c r="R197" s="12"/>
      <c r="S197" s="12"/>
      <c r="T197" s="11"/>
      <c r="W197" s="10">
        <v>15.25</v>
      </c>
      <c r="X197" s="10">
        <v>0.44600000000000001</v>
      </c>
      <c r="Y197" s="10" t="s">
        <v>111</v>
      </c>
      <c r="Z197" s="10" t="s">
        <v>79</v>
      </c>
      <c r="AA197" s="11" t="s">
        <v>37</v>
      </c>
      <c r="AB197" s="11"/>
      <c r="AD197" s="15"/>
      <c r="AE197" s="15"/>
      <c r="AF197" s="11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>
        <v>600</v>
      </c>
      <c r="AQ197" s="11"/>
      <c r="AR197" s="92"/>
      <c r="AT197" s="13" t="s">
        <v>38</v>
      </c>
      <c r="AU197" s="16" t="s">
        <v>188</v>
      </c>
      <c r="AV197" s="13" t="s">
        <v>188</v>
      </c>
      <c r="AW197" s="15"/>
      <c r="AX197" s="16"/>
    </row>
    <row r="198" spans="5:50" s="10" customFormat="1" ht="12" x14ac:dyDescent="0.2">
      <c r="E198" s="13"/>
      <c r="F198" s="13"/>
      <c r="G198" s="11"/>
      <c r="I198" s="11"/>
      <c r="J198" s="11"/>
      <c r="L198" s="23"/>
      <c r="M198" s="13"/>
      <c r="O198" s="23"/>
      <c r="P198" s="13"/>
      <c r="Q198" s="12"/>
      <c r="R198" s="12"/>
      <c r="S198" s="12"/>
      <c r="T198" s="11"/>
      <c r="W198" s="10">
        <v>5.4</v>
      </c>
      <c r="X198" s="10">
        <v>0.03</v>
      </c>
      <c r="Y198" s="10" t="s">
        <v>73</v>
      </c>
      <c r="Z198" s="10" t="s">
        <v>74</v>
      </c>
      <c r="AA198" s="11" t="s">
        <v>37</v>
      </c>
      <c r="AB198" s="11"/>
      <c r="AD198" s="15"/>
      <c r="AE198" s="15"/>
      <c r="AF198" s="11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>
        <v>1672</v>
      </c>
      <c r="AQ198" s="11"/>
      <c r="AR198" s="92"/>
      <c r="AT198" s="13" t="s">
        <v>52</v>
      </c>
      <c r="AU198" s="16" t="s">
        <v>75</v>
      </c>
      <c r="AV198" s="13" t="s">
        <v>75</v>
      </c>
      <c r="AW198" s="15"/>
      <c r="AX198" s="16"/>
    </row>
    <row r="199" spans="5:50" s="10" customFormat="1" ht="12" x14ac:dyDescent="0.2">
      <c r="E199" s="13"/>
      <c r="F199" s="13"/>
      <c r="G199" s="11"/>
      <c r="I199" s="11"/>
      <c r="J199" s="11"/>
      <c r="L199" s="23"/>
      <c r="M199" s="13"/>
      <c r="O199" s="23"/>
      <c r="P199" s="13"/>
      <c r="Q199" s="12"/>
      <c r="R199" s="12"/>
      <c r="S199" s="12"/>
      <c r="T199" s="13"/>
      <c r="W199" s="10">
        <v>605.67999999999995</v>
      </c>
      <c r="X199" s="10">
        <v>12.12</v>
      </c>
      <c r="Y199" s="10" t="s">
        <v>71</v>
      </c>
      <c r="Z199" s="10" t="s">
        <v>198</v>
      </c>
      <c r="AA199" s="11" t="s">
        <v>46</v>
      </c>
      <c r="AB199" s="11"/>
      <c r="AD199" s="15"/>
      <c r="AE199" s="15"/>
      <c r="AF199" s="11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>
        <v>2106</v>
      </c>
      <c r="AQ199" s="11"/>
      <c r="AR199" s="92"/>
      <c r="AT199" s="13" t="s">
        <v>38</v>
      </c>
      <c r="AU199" s="16" t="s">
        <v>72</v>
      </c>
      <c r="AV199" s="13" t="s">
        <v>72</v>
      </c>
      <c r="AW199" s="15"/>
      <c r="AX199" s="16"/>
    </row>
    <row r="200" spans="5:50" s="10" customFormat="1" ht="12" x14ac:dyDescent="0.2">
      <c r="E200" s="13"/>
      <c r="F200" s="13"/>
      <c r="G200" s="11"/>
      <c r="I200" s="11"/>
      <c r="J200" s="11"/>
      <c r="L200" s="23"/>
      <c r="M200" s="13"/>
      <c r="O200" s="23"/>
      <c r="P200" s="13"/>
      <c r="Q200" s="12"/>
      <c r="R200" s="12"/>
      <c r="S200" s="12"/>
      <c r="T200" s="11"/>
      <c r="W200" s="10">
        <v>61</v>
      </c>
      <c r="X200" s="10">
        <v>1.8109999999999999</v>
      </c>
      <c r="Y200" s="10" t="s">
        <v>158</v>
      </c>
      <c r="Z200" s="10" t="s">
        <v>71</v>
      </c>
      <c r="AA200" s="11" t="s">
        <v>37</v>
      </c>
      <c r="AB200" s="11"/>
      <c r="AD200" s="15"/>
      <c r="AE200" s="15"/>
      <c r="AF200" s="11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>
        <v>704</v>
      </c>
      <c r="AQ200" s="11"/>
      <c r="AR200" s="92"/>
      <c r="AT200" s="13" t="s">
        <v>38</v>
      </c>
      <c r="AU200" s="16" t="s">
        <v>72</v>
      </c>
      <c r="AV200" s="13" t="s">
        <v>72</v>
      </c>
      <c r="AW200" s="15"/>
      <c r="AX200" s="16"/>
    </row>
    <row r="201" spans="5:50" s="10" customFormat="1" ht="12" x14ac:dyDescent="0.2">
      <c r="E201" s="13"/>
      <c r="F201" s="13"/>
      <c r="G201" s="11"/>
      <c r="I201" s="11"/>
      <c r="J201" s="11"/>
      <c r="L201" s="23"/>
      <c r="M201" s="13"/>
      <c r="O201" s="23"/>
      <c r="P201" s="13"/>
      <c r="Q201" s="12"/>
      <c r="R201" s="12"/>
      <c r="S201" s="12"/>
      <c r="T201" s="11"/>
      <c r="W201" s="10">
        <v>14</v>
      </c>
      <c r="X201" s="10">
        <v>0.23799999999999999</v>
      </c>
      <c r="Y201" s="10" t="s">
        <v>199</v>
      </c>
      <c r="Z201" s="10" t="s">
        <v>58</v>
      </c>
      <c r="AA201" s="11" t="s">
        <v>37</v>
      </c>
      <c r="AB201" s="11"/>
      <c r="AD201" s="15"/>
      <c r="AE201" s="15"/>
      <c r="AF201" s="11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>
        <v>1012</v>
      </c>
      <c r="AQ201" s="11"/>
      <c r="AR201" s="92"/>
      <c r="AT201" s="13" t="s">
        <v>52</v>
      </c>
      <c r="AU201" s="16" t="s">
        <v>56</v>
      </c>
      <c r="AV201" s="13" t="s">
        <v>56</v>
      </c>
      <c r="AW201" s="15"/>
      <c r="AX201" s="16"/>
    </row>
    <row r="202" spans="5:50" s="10" customFormat="1" ht="12" x14ac:dyDescent="0.2">
      <c r="E202" s="13"/>
      <c r="F202" s="13"/>
      <c r="G202" s="11"/>
      <c r="I202" s="11"/>
      <c r="J202" s="11"/>
      <c r="L202" s="23"/>
      <c r="M202" s="13"/>
      <c r="O202" s="23"/>
      <c r="P202" s="13"/>
      <c r="Q202" s="12"/>
      <c r="R202" s="12"/>
      <c r="S202" s="12"/>
      <c r="T202" s="11"/>
      <c r="W202" s="10">
        <v>83</v>
      </c>
      <c r="X202" s="10">
        <v>8.3000000000000004E-2</v>
      </c>
      <c r="Z202" s="10" t="s">
        <v>58</v>
      </c>
      <c r="AA202" s="11" t="s">
        <v>37</v>
      </c>
      <c r="AB202" s="11"/>
      <c r="AD202" s="15"/>
      <c r="AE202" s="15"/>
      <c r="AF202" s="11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>
        <v>1012</v>
      </c>
      <c r="AQ202" s="11"/>
      <c r="AR202" s="92"/>
      <c r="AT202" s="13" t="s">
        <v>52</v>
      </c>
      <c r="AU202" s="16" t="s">
        <v>56</v>
      </c>
      <c r="AV202" s="13" t="s">
        <v>56</v>
      </c>
      <c r="AW202" s="15"/>
      <c r="AX202" s="16"/>
    </row>
    <row r="203" spans="5:50" s="10" customFormat="1" ht="12" x14ac:dyDescent="0.2">
      <c r="E203" s="13"/>
      <c r="F203" s="13"/>
      <c r="G203" s="11"/>
      <c r="I203" s="11"/>
      <c r="J203" s="11"/>
      <c r="L203" s="23"/>
      <c r="M203" s="13"/>
      <c r="O203" s="23"/>
      <c r="P203" s="13"/>
      <c r="Q203" s="12"/>
      <c r="R203" s="12"/>
      <c r="S203" s="12"/>
      <c r="T203" s="13"/>
      <c r="W203" s="10">
        <v>20</v>
      </c>
      <c r="X203" s="10">
        <v>0.17599999999999999</v>
      </c>
      <c r="Y203" s="10" t="s">
        <v>200</v>
      </c>
      <c r="Z203" s="10" t="s">
        <v>58</v>
      </c>
      <c r="AA203" s="11" t="s">
        <v>37</v>
      </c>
      <c r="AB203" s="11"/>
      <c r="AD203" s="15"/>
      <c r="AE203" s="15"/>
      <c r="AF203" s="11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>
        <v>1804</v>
      </c>
      <c r="AQ203" s="11"/>
      <c r="AR203" s="92"/>
      <c r="AT203" s="13" t="s">
        <v>52</v>
      </c>
      <c r="AU203" s="16" t="s">
        <v>56</v>
      </c>
      <c r="AV203" s="13" t="s">
        <v>56</v>
      </c>
      <c r="AW203" s="15"/>
      <c r="AX203" s="16"/>
    </row>
    <row r="204" spans="5:50" s="10" customFormat="1" ht="12" x14ac:dyDescent="0.2">
      <c r="E204" s="13"/>
      <c r="F204" s="13"/>
      <c r="G204" s="11"/>
      <c r="I204" s="11"/>
      <c r="J204" s="11"/>
      <c r="L204" s="23"/>
      <c r="M204" s="13"/>
      <c r="O204" s="23"/>
      <c r="P204" s="13"/>
      <c r="Q204" s="12"/>
      <c r="R204" s="12"/>
      <c r="S204" s="12"/>
      <c r="T204" s="13"/>
      <c r="W204" s="10">
        <v>30</v>
      </c>
      <c r="X204" s="10">
        <v>0.107</v>
      </c>
      <c r="Y204" s="10" t="s">
        <v>201</v>
      </c>
      <c r="Z204" s="10" t="s">
        <v>58</v>
      </c>
      <c r="AA204" s="11" t="s">
        <v>37</v>
      </c>
      <c r="AB204" s="11"/>
      <c r="AD204" s="15"/>
      <c r="AE204" s="15"/>
      <c r="AF204" s="11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>
        <v>1804</v>
      </c>
      <c r="AQ204" s="11"/>
      <c r="AR204" s="92"/>
      <c r="AT204" s="13" t="s">
        <v>52</v>
      </c>
      <c r="AU204" s="16" t="s">
        <v>56</v>
      </c>
      <c r="AV204" s="13" t="s">
        <v>56</v>
      </c>
      <c r="AW204" s="15"/>
      <c r="AX204" s="16"/>
    </row>
    <row r="205" spans="5:50" s="10" customFormat="1" ht="12" x14ac:dyDescent="0.2">
      <c r="E205" s="13"/>
      <c r="F205" s="13"/>
      <c r="G205" s="11"/>
      <c r="I205" s="11"/>
      <c r="J205" s="11"/>
      <c r="L205" s="23"/>
      <c r="M205" s="13"/>
      <c r="O205" s="28"/>
      <c r="P205" s="13"/>
      <c r="Q205" s="12"/>
      <c r="R205" s="12"/>
      <c r="S205" s="12"/>
      <c r="T205" s="11"/>
      <c r="W205" s="10">
        <v>29</v>
      </c>
      <c r="X205" s="10">
        <v>0.80500000000000005</v>
      </c>
      <c r="Y205" s="10" t="s">
        <v>111</v>
      </c>
      <c r="Z205" s="10" t="s">
        <v>79</v>
      </c>
      <c r="AA205" s="11" t="s">
        <v>37</v>
      </c>
      <c r="AB205" s="11"/>
      <c r="AD205" s="15"/>
      <c r="AE205" s="15"/>
      <c r="AF205" s="11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>
        <v>600</v>
      </c>
      <c r="AQ205" s="11"/>
      <c r="AR205" s="92"/>
      <c r="AT205" s="13" t="s">
        <v>38</v>
      </c>
      <c r="AU205" s="16" t="s">
        <v>188</v>
      </c>
      <c r="AV205" s="13" t="s">
        <v>188</v>
      </c>
      <c r="AW205" s="15"/>
      <c r="AX205" s="16"/>
    </row>
    <row r="206" spans="5:50" s="10" customFormat="1" ht="12" x14ac:dyDescent="0.2">
      <c r="E206" s="13"/>
      <c r="F206" s="13"/>
      <c r="G206" s="11"/>
      <c r="I206" s="11"/>
      <c r="J206" s="11"/>
      <c r="L206" s="23"/>
      <c r="M206" s="13"/>
      <c r="O206" s="28"/>
      <c r="P206" s="13"/>
      <c r="Q206" s="12"/>
      <c r="R206" s="12"/>
      <c r="S206" s="12"/>
      <c r="T206" s="11"/>
      <c r="W206" s="10">
        <v>11.75</v>
      </c>
      <c r="X206" s="10">
        <v>0.44600000000000001</v>
      </c>
      <c r="Y206" s="10" t="s">
        <v>111</v>
      </c>
      <c r="Z206" s="10" t="s">
        <v>79</v>
      </c>
      <c r="AA206" s="11" t="s">
        <v>37</v>
      </c>
      <c r="AB206" s="11"/>
      <c r="AD206" s="15"/>
      <c r="AE206" s="15"/>
      <c r="AF206" s="11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>
        <v>600</v>
      </c>
      <c r="AQ206" s="11"/>
      <c r="AR206" s="92"/>
      <c r="AT206" s="13" t="s">
        <v>38</v>
      </c>
      <c r="AU206" s="16" t="s">
        <v>188</v>
      </c>
      <c r="AV206" s="13" t="s">
        <v>188</v>
      </c>
      <c r="AW206" s="15"/>
      <c r="AX206" s="16"/>
    </row>
    <row r="207" spans="5:50" s="10" customFormat="1" ht="12" x14ac:dyDescent="0.2">
      <c r="E207" s="13"/>
      <c r="F207" s="13"/>
      <c r="G207" s="11"/>
      <c r="I207" s="11"/>
      <c r="J207" s="11"/>
      <c r="L207" s="23"/>
      <c r="M207" s="13"/>
      <c r="O207" s="23"/>
      <c r="P207" s="13"/>
      <c r="Q207" s="12"/>
      <c r="R207" s="12"/>
      <c r="S207" s="12"/>
      <c r="T207" s="13"/>
      <c r="W207" s="10">
        <v>573.66999999999996</v>
      </c>
      <c r="X207" s="10">
        <v>1.38</v>
      </c>
      <c r="Y207" s="10" t="s">
        <v>111</v>
      </c>
      <c r="Z207" s="10" t="s">
        <v>79</v>
      </c>
      <c r="AA207" s="11" t="s">
        <v>37</v>
      </c>
      <c r="AB207" s="11"/>
      <c r="AD207" s="15"/>
      <c r="AE207" s="15"/>
      <c r="AF207" s="11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>
        <v>264</v>
      </c>
      <c r="AQ207" s="11"/>
      <c r="AR207" s="92"/>
      <c r="AT207" s="13" t="s">
        <v>38</v>
      </c>
      <c r="AU207" s="16" t="s">
        <v>188</v>
      </c>
      <c r="AV207" s="13" t="s">
        <v>188</v>
      </c>
      <c r="AW207" s="15"/>
      <c r="AX207" s="16"/>
    </row>
    <row r="208" spans="5:50" s="10" customFormat="1" ht="12" x14ac:dyDescent="0.2">
      <c r="E208" s="13"/>
      <c r="F208" s="13"/>
      <c r="G208" s="11"/>
      <c r="I208" s="11"/>
      <c r="J208" s="11"/>
      <c r="L208" s="23"/>
      <c r="M208" s="13"/>
      <c r="O208" s="23"/>
      <c r="P208" s="13"/>
      <c r="Q208" s="12"/>
      <c r="R208" s="12"/>
      <c r="S208" s="12"/>
      <c r="T208" s="13"/>
      <c r="W208" s="10">
        <v>22</v>
      </c>
      <c r="X208" s="10">
        <v>0.504</v>
      </c>
      <c r="Y208" s="10" t="s">
        <v>78</v>
      </c>
      <c r="Z208" s="10" t="s">
        <v>79</v>
      </c>
      <c r="AA208" s="11" t="s">
        <v>37</v>
      </c>
      <c r="AB208" s="11"/>
      <c r="AD208" s="15"/>
      <c r="AE208" s="15"/>
      <c r="AF208" s="11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>
        <v>264</v>
      </c>
      <c r="AQ208" s="11"/>
      <c r="AR208" s="92"/>
      <c r="AT208" s="13" t="s">
        <v>38</v>
      </c>
      <c r="AU208" s="16" t="s">
        <v>188</v>
      </c>
      <c r="AV208" s="13" t="s">
        <v>188</v>
      </c>
      <c r="AW208" s="15"/>
      <c r="AX208" s="16"/>
    </row>
    <row r="209" spans="5:50" s="10" customFormat="1" ht="12" x14ac:dyDescent="0.2">
      <c r="E209" s="13"/>
      <c r="F209" s="13"/>
      <c r="G209" s="11"/>
      <c r="I209" s="11"/>
      <c r="J209" s="11"/>
      <c r="L209" s="23"/>
      <c r="M209" s="13"/>
      <c r="O209" s="23"/>
      <c r="P209" s="13"/>
      <c r="Q209" s="12"/>
      <c r="R209" s="12"/>
      <c r="S209" s="12"/>
      <c r="T209" s="13"/>
      <c r="W209" s="10">
        <v>24.67</v>
      </c>
      <c r="X209" s="10">
        <v>0.20699999999999999</v>
      </c>
      <c r="Y209" s="10" t="s">
        <v>78</v>
      </c>
      <c r="Z209" s="10" t="s">
        <v>79</v>
      </c>
      <c r="AA209" s="11" t="s">
        <v>37</v>
      </c>
      <c r="AB209" s="11"/>
      <c r="AD209" s="15"/>
      <c r="AE209" s="15"/>
      <c r="AF209" s="11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>
        <v>264</v>
      </c>
      <c r="AQ209" s="11"/>
      <c r="AR209" s="92"/>
      <c r="AT209" s="13" t="s">
        <v>38</v>
      </c>
      <c r="AU209" s="16" t="s">
        <v>188</v>
      </c>
      <c r="AV209" s="13" t="s">
        <v>188</v>
      </c>
      <c r="AW209" s="15"/>
      <c r="AX209" s="16"/>
    </row>
    <row r="210" spans="5:50" s="10" customFormat="1" ht="12" x14ac:dyDescent="0.2">
      <c r="E210" s="13"/>
      <c r="F210" s="13"/>
      <c r="G210" s="11"/>
      <c r="I210" s="11"/>
      <c r="J210" s="11"/>
      <c r="L210" s="23"/>
      <c r="M210" s="13"/>
      <c r="O210" s="23"/>
      <c r="P210" s="13"/>
      <c r="Q210" s="12"/>
      <c r="R210" s="12"/>
      <c r="S210" s="12"/>
      <c r="T210" s="13"/>
      <c r="W210" s="10">
        <v>9</v>
      </c>
      <c r="X210" s="10">
        <v>0.29199999999999998</v>
      </c>
      <c r="Y210" s="10" t="s">
        <v>111</v>
      </c>
      <c r="Z210" s="10" t="s">
        <v>79</v>
      </c>
      <c r="AA210" s="11" t="s">
        <v>37</v>
      </c>
      <c r="AB210" s="11"/>
      <c r="AD210" s="15"/>
      <c r="AE210" s="15"/>
      <c r="AF210" s="11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>
        <v>264</v>
      </c>
      <c r="AQ210" s="11"/>
      <c r="AR210" s="92"/>
      <c r="AT210" s="13" t="s">
        <v>38</v>
      </c>
      <c r="AU210" s="16" t="s">
        <v>188</v>
      </c>
      <c r="AV210" s="13" t="s">
        <v>188</v>
      </c>
      <c r="AW210" s="15"/>
      <c r="AX210" s="16"/>
    </row>
    <row r="211" spans="5:50" s="10" customFormat="1" ht="12" x14ac:dyDescent="0.2">
      <c r="E211" s="13"/>
      <c r="F211" s="13"/>
      <c r="G211" s="11"/>
      <c r="I211" s="11"/>
      <c r="J211" s="11"/>
      <c r="L211" s="23"/>
      <c r="M211" s="13"/>
      <c r="O211" s="23"/>
      <c r="P211" s="13"/>
      <c r="Q211" s="12"/>
      <c r="R211" s="12"/>
      <c r="S211" s="12"/>
      <c r="T211" s="13"/>
      <c r="W211" s="10">
        <v>15.25</v>
      </c>
      <c r="X211" s="10">
        <v>0.44600000000000001</v>
      </c>
      <c r="Y211" s="10" t="s">
        <v>111</v>
      </c>
      <c r="Z211" s="10" t="s">
        <v>79</v>
      </c>
      <c r="AA211" s="11" t="s">
        <v>37</v>
      </c>
      <c r="AB211" s="11"/>
      <c r="AD211" s="15"/>
      <c r="AE211" s="15"/>
      <c r="AF211" s="11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>
        <v>264</v>
      </c>
      <c r="AQ211" s="11"/>
      <c r="AR211" s="92"/>
      <c r="AT211" s="13" t="s">
        <v>38</v>
      </c>
      <c r="AU211" s="16" t="s">
        <v>188</v>
      </c>
      <c r="AV211" s="13" t="s">
        <v>188</v>
      </c>
      <c r="AW211" s="15"/>
      <c r="AX211" s="16"/>
    </row>
    <row r="212" spans="5:50" s="10" customFormat="1" ht="12" x14ac:dyDescent="0.2">
      <c r="E212" s="13"/>
      <c r="F212" s="13"/>
      <c r="G212" s="11"/>
      <c r="I212" s="11"/>
      <c r="J212" s="11"/>
      <c r="L212" s="23"/>
      <c r="M212" s="13"/>
      <c r="O212" s="23"/>
      <c r="P212" s="13"/>
      <c r="Q212" s="12"/>
      <c r="R212" s="12"/>
      <c r="S212" s="12"/>
      <c r="T212" s="13"/>
      <c r="W212" s="10">
        <v>99</v>
      </c>
      <c r="X212" s="10">
        <v>0.91</v>
      </c>
      <c r="Y212" s="10" t="s">
        <v>78</v>
      </c>
      <c r="Z212" s="10" t="s">
        <v>79</v>
      </c>
      <c r="AA212" s="11" t="s">
        <v>37</v>
      </c>
      <c r="AB212" s="11"/>
      <c r="AD212" s="15"/>
      <c r="AE212" s="15"/>
      <c r="AF212" s="11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>
        <v>264</v>
      </c>
      <c r="AQ212" s="11"/>
      <c r="AR212" s="92"/>
      <c r="AT212" s="13" t="s">
        <v>38</v>
      </c>
      <c r="AU212" s="16" t="s">
        <v>188</v>
      </c>
      <c r="AV212" s="13" t="s">
        <v>188</v>
      </c>
      <c r="AW212" s="15"/>
      <c r="AX212" s="16"/>
    </row>
    <row r="213" spans="5:50" s="10" customFormat="1" ht="12" x14ac:dyDescent="0.2">
      <c r="E213" s="13"/>
      <c r="F213" s="13"/>
      <c r="G213" s="11"/>
      <c r="I213" s="11"/>
      <c r="J213" s="11"/>
      <c r="L213" s="23"/>
      <c r="M213" s="13"/>
      <c r="O213" s="23"/>
      <c r="P213" s="13"/>
      <c r="Q213" s="12"/>
      <c r="R213" s="12"/>
      <c r="S213" s="12"/>
      <c r="T213" s="13"/>
      <c r="W213" s="10">
        <v>1.7</v>
      </c>
      <c r="X213" s="10">
        <v>1.4999999999999999E-2</v>
      </c>
      <c r="Y213" s="10" t="s">
        <v>73</v>
      </c>
      <c r="Z213" s="10" t="s">
        <v>74</v>
      </c>
      <c r="AA213" s="11" t="s">
        <v>37</v>
      </c>
      <c r="AB213" s="11"/>
      <c r="AD213" s="15"/>
      <c r="AE213" s="15"/>
      <c r="AF213" s="11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>
        <v>352</v>
      </c>
      <c r="AQ213" s="11"/>
      <c r="AR213" s="92"/>
      <c r="AT213" s="13" t="s">
        <v>38</v>
      </c>
      <c r="AU213" s="16" t="s">
        <v>75</v>
      </c>
      <c r="AV213" s="13" t="s">
        <v>75</v>
      </c>
      <c r="AW213" s="15"/>
      <c r="AX213" s="16"/>
    </row>
    <row r="214" spans="5:50" s="10" customFormat="1" ht="12" x14ac:dyDescent="0.2">
      <c r="E214" s="13"/>
      <c r="F214" s="13"/>
      <c r="G214" s="11"/>
      <c r="I214" s="11"/>
      <c r="J214" s="11"/>
      <c r="L214" s="23"/>
      <c r="M214" s="13"/>
      <c r="O214" s="23"/>
      <c r="P214" s="13"/>
      <c r="Q214" s="12"/>
      <c r="R214" s="12"/>
      <c r="S214" s="12"/>
      <c r="T214" s="13"/>
      <c r="W214" s="10">
        <v>2.2000000000000002</v>
      </c>
      <c r="X214" s="10">
        <v>0.03</v>
      </c>
      <c r="Y214" s="10" t="s">
        <v>73</v>
      </c>
      <c r="Z214" s="10" t="s">
        <v>74</v>
      </c>
      <c r="AA214" s="11" t="s">
        <v>37</v>
      </c>
      <c r="AB214" s="11"/>
      <c r="AD214" s="15"/>
      <c r="AE214" s="15"/>
      <c r="AF214" s="11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>
        <v>352</v>
      </c>
      <c r="AQ214" s="11"/>
      <c r="AR214" s="92"/>
      <c r="AT214" s="13" t="s">
        <v>38</v>
      </c>
      <c r="AU214" s="16" t="s">
        <v>75</v>
      </c>
      <c r="AV214" s="13" t="s">
        <v>75</v>
      </c>
      <c r="AW214" s="15"/>
      <c r="AX214" s="16"/>
    </row>
    <row r="215" spans="5:50" s="10" customFormat="1" ht="12" x14ac:dyDescent="0.2">
      <c r="E215" s="13"/>
      <c r="F215" s="13"/>
      <c r="G215" s="11"/>
      <c r="I215" s="11"/>
      <c r="J215" s="11"/>
      <c r="L215" s="23"/>
      <c r="M215" s="13"/>
      <c r="O215" s="23"/>
      <c r="P215" s="13"/>
      <c r="Q215" s="12"/>
      <c r="R215" s="12"/>
      <c r="S215" s="12"/>
      <c r="T215" s="13"/>
      <c r="W215" s="10">
        <v>1.5</v>
      </c>
      <c r="X215" s="10">
        <v>1.4999999999999999E-2</v>
      </c>
      <c r="Y215" s="10" t="s">
        <v>73</v>
      </c>
      <c r="Z215" s="10" t="s">
        <v>74</v>
      </c>
      <c r="AA215" s="11" t="s">
        <v>37</v>
      </c>
      <c r="AB215" s="11"/>
      <c r="AD215" s="15"/>
      <c r="AE215" s="15"/>
      <c r="AF215" s="11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>
        <v>352</v>
      </c>
      <c r="AQ215" s="11"/>
      <c r="AR215" s="92"/>
      <c r="AT215" s="13" t="s">
        <v>38</v>
      </c>
      <c r="AU215" s="16" t="s">
        <v>75</v>
      </c>
      <c r="AV215" s="13" t="s">
        <v>75</v>
      </c>
      <c r="AW215" s="15"/>
      <c r="AX215" s="16"/>
    </row>
    <row r="216" spans="5:50" s="10" customFormat="1" ht="12" x14ac:dyDescent="0.2">
      <c r="E216" s="13"/>
      <c r="F216" s="13"/>
      <c r="G216" s="11"/>
      <c r="I216" s="11"/>
      <c r="J216" s="11"/>
      <c r="L216" s="23"/>
      <c r="M216" s="13"/>
      <c r="O216" s="23"/>
      <c r="P216" s="13"/>
      <c r="Q216" s="12"/>
      <c r="R216" s="12"/>
      <c r="S216" s="12"/>
      <c r="T216" s="13"/>
      <c r="W216" s="10">
        <v>18</v>
      </c>
      <c r="X216" s="10">
        <v>4.4999999999999998E-2</v>
      </c>
      <c r="Y216" s="10" t="s">
        <v>73</v>
      </c>
      <c r="Z216" s="10" t="s">
        <v>100</v>
      </c>
      <c r="AA216" s="11" t="s">
        <v>37</v>
      </c>
      <c r="AB216" s="11"/>
      <c r="AD216" s="15"/>
      <c r="AE216" s="15"/>
      <c r="AF216" s="11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>
        <v>352</v>
      </c>
      <c r="AQ216" s="11"/>
      <c r="AR216" s="92"/>
      <c r="AT216" s="13" t="s">
        <v>38</v>
      </c>
      <c r="AU216" s="16" t="s">
        <v>75</v>
      </c>
      <c r="AV216" s="13" t="s">
        <v>75</v>
      </c>
      <c r="AW216" s="15"/>
      <c r="AX216" s="16"/>
    </row>
    <row r="217" spans="5:50" s="10" customFormat="1" ht="12" x14ac:dyDescent="0.2">
      <c r="E217" s="13"/>
      <c r="F217" s="13"/>
      <c r="G217" s="11"/>
      <c r="I217" s="11"/>
      <c r="J217" s="11"/>
      <c r="L217" s="23"/>
      <c r="M217" s="13"/>
      <c r="O217" s="23"/>
      <c r="P217" s="13"/>
      <c r="Q217" s="12"/>
      <c r="R217" s="12"/>
      <c r="S217" s="12"/>
      <c r="T217" s="13"/>
      <c r="W217" s="10">
        <v>1</v>
      </c>
      <c r="X217" s="10">
        <v>1.4999999999999999E-2</v>
      </c>
      <c r="Y217" s="10" t="s">
        <v>73</v>
      </c>
      <c r="Z217" s="10" t="s">
        <v>74</v>
      </c>
      <c r="AA217" s="11" t="s">
        <v>37</v>
      </c>
      <c r="AB217" s="11"/>
      <c r="AD217" s="15"/>
      <c r="AE217" s="15"/>
      <c r="AF217" s="11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>
        <v>352</v>
      </c>
      <c r="AQ217" s="11"/>
      <c r="AR217" s="92"/>
      <c r="AT217" s="13" t="s">
        <v>38</v>
      </c>
      <c r="AU217" s="16" t="s">
        <v>75</v>
      </c>
      <c r="AV217" s="13" t="s">
        <v>75</v>
      </c>
      <c r="AW217" s="15"/>
      <c r="AX217" s="16"/>
    </row>
    <row r="218" spans="5:50" s="10" customFormat="1" ht="12" x14ac:dyDescent="0.2">
      <c r="E218" s="13"/>
      <c r="F218" s="13"/>
      <c r="G218" s="11"/>
      <c r="I218" s="11"/>
      <c r="J218" s="11"/>
      <c r="L218" s="23"/>
      <c r="M218" s="13"/>
      <c r="O218" s="23"/>
      <c r="P218" s="13"/>
      <c r="Q218" s="12"/>
      <c r="R218" s="12"/>
      <c r="S218" s="12"/>
      <c r="T218" s="11"/>
      <c r="W218" s="10">
        <v>56</v>
      </c>
      <c r="X218" s="10">
        <v>3.6</v>
      </c>
      <c r="Y218" s="10" t="s">
        <v>62</v>
      </c>
      <c r="Z218" s="10" t="s">
        <v>71</v>
      </c>
      <c r="AA218" s="11" t="s">
        <v>41</v>
      </c>
      <c r="AB218" s="20"/>
      <c r="AD218" s="15"/>
      <c r="AE218" s="15"/>
      <c r="AF218" s="11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>
        <v>1056</v>
      </c>
      <c r="AQ218" s="11"/>
      <c r="AR218" s="92"/>
      <c r="AT218" s="13" t="s">
        <v>38</v>
      </c>
      <c r="AU218" s="16" t="s">
        <v>72</v>
      </c>
      <c r="AV218" s="13" t="s">
        <v>72</v>
      </c>
      <c r="AW218" s="15"/>
      <c r="AX218" s="16"/>
    </row>
    <row r="219" spans="5:50" s="10" customFormat="1" ht="12" x14ac:dyDescent="0.2">
      <c r="E219" s="13"/>
      <c r="F219" s="13"/>
      <c r="G219" s="11"/>
      <c r="I219" s="11"/>
      <c r="J219" s="11"/>
      <c r="L219" s="23"/>
      <c r="M219" s="13"/>
      <c r="O219" s="28"/>
      <c r="P219" s="13"/>
      <c r="Q219" s="12"/>
      <c r="R219" s="12"/>
      <c r="S219" s="12"/>
      <c r="T219" s="11"/>
      <c r="W219" s="10">
        <v>3.6</v>
      </c>
      <c r="X219" s="10">
        <v>0.03</v>
      </c>
      <c r="Y219" s="10" t="s">
        <v>73</v>
      </c>
      <c r="Z219" s="10" t="s">
        <v>74</v>
      </c>
      <c r="AA219" s="11" t="s">
        <v>37</v>
      </c>
      <c r="AB219" s="11"/>
      <c r="AD219" s="15"/>
      <c r="AE219" s="15"/>
      <c r="AF219" s="11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>
        <v>312</v>
      </c>
      <c r="AQ219" s="11"/>
      <c r="AR219" s="92"/>
      <c r="AT219" s="13" t="s">
        <v>38</v>
      </c>
      <c r="AU219" s="16" t="s">
        <v>75</v>
      </c>
      <c r="AV219" s="13" t="s">
        <v>75</v>
      </c>
      <c r="AW219" s="15"/>
      <c r="AX219" s="16"/>
    </row>
    <row r="220" spans="5:50" s="10" customFormat="1" ht="12" x14ac:dyDescent="0.2">
      <c r="E220" s="13"/>
      <c r="F220" s="13"/>
      <c r="G220" s="11"/>
      <c r="I220" s="11"/>
      <c r="J220" s="11"/>
      <c r="L220" s="23"/>
      <c r="M220" s="13"/>
      <c r="O220" s="28"/>
      <c r="P220" s="13"/>
      <c r="Q220" s="12"/>
      <c r="R220" s="12"/>
      <c r="S220" s="12"/>
      <c r="T220" s="11"/>
      <c r="W220" s="10">
        <v>1</v>
      </c>
      <c r="X220" s="10">
        <v>1.4999999999999999E-2</v>
      </c>
      <c r="Y220" s="10" t="s">
        <v>73</v>
      </c>
      <c r="Z220" s="10" t="s">
        <v>74</v>
      </c>
      <c r="AA220" s="11" t="s">
        <v>37</v>
      </c>
      <c r="AB220" s="11"/>
      <c r="AD220" s="15"/>
      <c r="AE220" s="15"/>
      <c r="AF220" s="11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>
        <v>312</v>
      </c>
      <c r="AQ220" s="11"/>
      <c r="AR220" s="92"/>
      <c r="AT220" s="13" t="s">
        <v>38</v>
      </c>
      <c r="AU220" s="16" t="s">
        <v>75</v>
      </c>
      <c r="AV220" s="13" t="s">
        <v>75</v>
      </c>
      <c r="AW220" s="15"/>
      <c r="AX220" s="16"/>
    </row>
    <row r="221" spans="5:50" s="10" customFormat="1" ht="12" x14ac:dyDescent="0.2">
      <c r="E221" s="13"/>
      <c r="F221" s="13"/>
      <c r="G221" s="11"/>
      <c r="I221" s="11"/>
      <c r="J221" s="11"/>
      <c r="L221" s="23"/>
      <c r="M221" s="13"/>
      <c r="O221" s="23"/>
      <c r="P221" s="13"/>
      <c r="Q221" s="12"/>
      <c r="R221" s="12"/>
      <c r="S221" s="12"/>
      <c r="T221" s="11"/>
      <c r="W221" s="10">
        <v>2.1</v>
      </c>
      <c r="X221" s="10">
        <v>2E-3</v>
      </c>
      <c r="Y221" s="10" t="s">
        <v>43</v>
      </c>
      <c r="Z221" s="10" t="s">
        <v>44</v>
      </c>
      <c r="AA221" s="11" t="s">
        <v>37</v>
      </c>
      <c r="AB221" s="11"/>
      <c r="AD221" s="15"/>
      <c r="AE221" s="15"/>
      <c r="AF221" s="11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>
        <v>312</v>
      </c>
      <c r="AQ221" s="11"/>
      <c r="AR221" s="92"/>
      <c r="AT221" s="13" t="s">
        <v>38</v>
      </c>
      <c r="AU221" s="16" t="s">
        <v>45</v>
      </c>
      <c r="AV221" s="13" t="s">
        <v>45</v>
      </c>
      <c r="AW221" s="15"/>
      <c r="AX221" s="16"/>
    </row>
    <row r="222" spans="5:50" s="10" customFormat="1" ht="12" x14ac:dyDescent="0.2">
      <c r="E222" s="13"/>
      <c r="F222" s="13"/>
      <c r="G222" s="11"/>
      <c r="I222" s="11"/>
      <c r="J222" s="11"/>
      <c r="L222" s="23"/>
      <c r="M222" s="13"/>
      <c r="O222" s="28"/>
      <c r="P222" s="58"/>
      <c r="Q222" s="12"/>
      <c r="R222" s="12"/>
      <c r="S222" s="12"/>
      <c r="T222" s="11"/>
      <c r="W222" s="10">
        <v>1</v>
      </c>
      <c r="X222" s="10">
        <v>1.4999999999999999E-2</v>
      </c>
      <c r="Y222" s="10" t="s">
        <v>73</v>
      </c>
      <c r="Z222" s="10" t="s">
        <v>74</v>
      </c>
      <c r="AA222" s="11" t="s">
        <v>37</v>
      </c>
      <c r="AB222" s="11"/>
      <c r="AD222" s="15"/>
      <c r="AE222" s="15"/>
      <c r="AF222" s="11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>
        <v>520</v>
      </c>
      <c r="AQ222" s="11"/>
      <c r="AR222" s="92"/>
      <c r="AT222" s="13" t="s">
        <v>47</v>
      </c>
      <c r="AU222" s="16" t="s">
        <v>75</v>
      </c>
      <c r="AV222" s="13" t="s">
        <v>75</v>
      </c>
      <c r="AW222" s="15"/>
      <c r="AX222" s="16"/>
    </row>
    <row r="223" spans="5:50" s="10" customFormat="1" ht="12" x14ac:dyDescent="0.2">
      <c r="E223" s="13"/>
      <c r="F223" s="13"/>
      <c r="G223" s="11"/>
      <c r="I223" s="11"/>
      <c r="J223" s="11"/>
      <c r="L223" s="23"/>
      <c r="M223" s="13"/>
      <c r="O223" s="28"/>
      <c r="P223" s="58"/>
      <c r="Q223" s="12"/>
      <c r="R223" s="12"/>
      <c r="S223" s="12"/>
      <c r="T223" s="11"/>
      <c r="W223" s="10">
        <v>16.2</v>
      </c>
      <c r="X223" s="10">
        <v>4.4999999999999998E-2</v>
      </c>
      <c r="Y223" s="10" t="s">
        <v>73</v>
      </c>
      <c r="Z223" s="10" t="s">
        <v>74</v>
      </c>
      <c r="AA223" s="11" t="s">
        <v>37</v>
      </c>
      <c r="AB223" s="11"/>
      <c r="AD223" s="15"/>
      <c r="AE223" s="15"/>
      <c r="AF223" s="11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>
        <v>520</v>
      </c>
      <c r="AQ223" s="11"/>
      <c r="AR223" s="92"/>
      <c r="AT223" s="13" t="s">
        <v>47</v>
      </c>
      <c r="AU223" s="16" t="s">
        <v>75</v>
      </c>
      <c r="AV223" s="13" t="s">
        <v>75</v>
      </c>
      <c r="AW223" s="15"/>
      <c r="AX223" s="16"/>
    </row>
    <row r="224" spans="5:50" s="10" customFormat="1" ht="12" x14ac:dyDescent="0.2">
      <c r="E224" s="13"/>
      <c r="F224" s="13"/>
      <c r="G224" s="11"/>
      <c r="I224" s="11"/>
      <c r="J224" s="11"/>
      <c r="L224" s="23"/>
      <c r="M224" s="13"/>
      <c r="O224" s="23"/>
      <c r="P224" s="13"/>
      <c r="Q224" s="12"/>
      <c r="R224" s="12"/>
      <c r="S224" s="12"/>
      <c r="T224" s="11"/>
      <c r="W224" s="10">
        <v>3.9</v>
      </c>
      <c r="X224" s="10">
        <v>0.03</v>
      </c>
      <c r="Y224" s="10" t="s">
        <v>73</v>
      </c>
      <c r="Z224" s="10" t="s">
        <v>74</v>
      </c>
      <c r="AA224" s="11" t="s">
        <v>37</v>
      </c>
      <c r="AB224" s="11"/>
      <c r="AD224" s="15"/>
      <c r="AE224" s="15"/>
      <c r="AF224" s="11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>
        <v>520</v>
      </c>
      <c r="AQ224" s="11"/>
      <c r="AR224" s="92"/>
      <c r="AT224" s="13" t="s">
        <v>47</v>
      </c>
      <c r="AU224" s="16" t="s">
        <v>75</v>
      </c>
      <c r="AV224" s="13" t="s">
        <v>75</v>
      </c>
      <c r="AW224" s="15"/>
      <c r="AX224" s="16"/>
    </row>
    <row r="225" spans="1:52" s="10" customFormat="1" ht="12" x14ac:dyDescent="0.2">
      <c r="E225" s="13"/>
      <c r="F225" s="13"/>
      <c r="G225" s="11"/>
      <c r="I225" s="11"/>
      <c r="J225" s="11"/>
      <c r="L225" s="23"/>
      <c r="M225" s="13"/>
      <c r="O225" s="23"/>
      <c r="P225" s="13"/>
      <c r="Q225" s="12"/>
      <c r="R225" s="12"/>
      <c r="S225" s="12"/>
      <c r="T225" s="13"/>
      <c r="W225" s="10">
        <v>411.84</v>
      </c>
      <c r="X225" s="10">
        <v>10.99</v>
      </c>
      <c r="Y225" s="10" t="s">
        <v>71</v>
      </c>
      <c r="Z225" s="10" t="s">
        <v>96</v>
      </c>
      <c r="AA225" s="11" t="s">
        <v>46</v>
      </c>
      <c r="AB225" s="11"/>
      <c r="AD225" s="15"/>
      <c r="AE225" s="15"/>
      <c r="AF225" s="11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>
        <v>2106</v>
      </c>
      <c r="AQ225" s="11"/>
      <c r="AR225" s="92"/>
      <c r="AT225" s="13" t="s">
        <v>38</v>
      </c>
      <c r="AU225" s="16" t="s">
        <v>72</v>
      </c>
      <c r="AV225" s="13" t="s">
        <v>72</v>
      </c>
      <c r="AW225" s="15"/>
      <c r="AX225" s="16"/>
    </row>
    <row r="226" spans="1:52" s="10" customFormat="1" ht="12" x14ac:dyDescent="0.2">
      <c r="E226" s="13"/>
      <c r="F226" s="13"/>
      <c r="G226" s="11"/>
      <c r="I226" s="11"/>
      <c r="J226" s="11"/>
      <c r="L226" s="23"/>
      <c r="M226" s="13"/>
      <c r="O226" s="23"/>
      <c r="P226" s="13"/>
      <c r="Q226" s="12"/>
      <c r="R226" s="12"/>
      <c r="S226" s="12"/>
      <c r="T226" s="11"/>
      <c r="W226" s="10">
        <v>99</v>
      </c>
      <c r="X226" s="10">
        <v>0.91</v>
      </c>
      <c r="Y226" s="10" t="s">
        <v>78</v>
      </c>
      <c r="Z226" s="10" t="s">
        <v>79</v>
      </c>
      <c r="AA226" s="11" t="s">
        <v>37</v>
      </c>
      <c r="AB226" s="11"/>
      <c r="AD226" s="15"/>
      <c r="AE226" s="15"/>
      <c r="AF226" s="11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>
        <v>1200</v>
      </c>
      <c r="AQ226" s="11"/>
      <c r="AR226" s="92"/>
      <c r="AT226" s="13" t="s">
        <v>38</v>
      </c>
      <c r="AU226" s="16" t="s">
        <v>188</v>
      </c>
      <c r="AV226" s="13" t="s">
        <v>188</v>
      </c>
      <c r="AW226" s="15"/>
      <c r="AX226" s="16"/>
    </row>
    <row r="227" spans="1:52" s="10" customFormat="1" ht="12" x14ac:dyDescent="0.2">
      <c r="E227" s="13"/>
      <c r="F227" s="13"/>
      <c r="G227" s="11"/>
      <c r="I227" s="11"/>
      <c r="J227" s="11"/>
      <c r="L227" s="23"/>
      <c r="M227" s="13"/>
      <c r="O227" s="28"/>
      <c r="P227" s="13"/>
      <c r="Q227" s="12"/>
      <c r="R227" s="12"/>
      <c r="S227" s="12"/>
      <c r="T227" s="11"/>
      <c r="W227" s="10">
        <v>573.66</v>
      </c>
      <c r="X227" s="10">
        <v>1.38</v>
      </c>
      <c r="Y227" s="10" t="s">
        <v>111</v>
      </c>
      <c r="Z227" s="10" t="s">
        <v>79</v>
      </c>
      <c r="AA227" s="11" t="s">
        <v>37</v>
      </c>
      <c r="AB227" s="11"/>
      <c r="AD227" s="15"/>
      <c r="AE227" s="15"/>
      <c r="AF227" s="11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>
        <v>1200</v>
      </c>
      <c r="AQ227" s="11"/>
      <c r="AR227" s="92"/>
      <c r="AT227" s="13" t="s">
        <v>38</v>
      </c>
      <c r="AU227" s="16" t="s">
        <v>188</v>
      </c>
      <c r="AV227" s="13" t="s">
        <v>188</v>
      </c>
      <c r="AW227" s="15"/>
      <c r="AX227" s="16"/>
    </row>
    <row r="228" spans="1:52" s="10" customFormat="1" ht="12" x14ac:dyDescent="0.2">
      <c r="E228" s="13"/>
      <c r="F228" s="13"/>
      <c r="G228" s="11"/>
      <c r="I228" s="11"/>
      <c r="J228" s="11"/>
      <c r="L228" s="23"/>
      <c r="M228" s="13"/>
      <c r="O228" s="23"/>
      <c r="P228" s="13"/>
      <c r="Q228" s="12"/>
      <c r="R228" s="12"/>
      <c r="S228" s="12"/>
      <c r="T228" s="11"/>
      <c r="W228" s="10">
        <v>3.5</v>
      </c>
      <c r="X228" s="10">
        <v>0.17499999999999999</v>
      </c>
      <c r="Y228" s="10" t="s">
        <v>143</v>
      </c>
      <c r="Z228" s="10" t="s">
        <v>71</v>
      </c>
      <c r="AA228" s="11" t="s">
        <v>37</v>
      </c>
      <c r="AB228" s="11"/>
      <c r="AD228" s="15"/>
      <c r="AE228" s="15"/>
      <c r="AF228" s="11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>
        <v>1056</v>
      </c>
      <c r="AQ228" s="11"/>
      <c r="AR228" s="92"/>
      <c r="AT228" s="13" t="s">
        <v>38</v>
      </c>
      <c r="AU228" s="16" t="s">
        <v>72</v>
      </c>
      <c r="AV228" s="13" t="s">
        <v>72</v>
      </c>
      <c r="AW228" s="15"/>
      <c r="AX228" s="16"/>
    </row>
    <row r="229" spans="1:52" s="10" customFormat="1" ht="12" x14ac:dyDescent="0.2">
      <c r="E229" s="13"/>
      <c r="F229" s="13"/>
      <c r="G229" s="11"/>
      <c r="I229" s="11"/>
      <c r="J229" s="11"/>
      <c r="L229" s="23"/>
      <c r="M229" s="13"/>
      <c r="O229" s="23"/>
      <c r="P229" s="13"/>
      <c r="Q229" s="12"/>
      <c r="R229" s="12"/>
      <c r="S229" s="12"/>
      <c r="T229" s="11"/>
      <c r="W229" s="10">
        <v>29</v>
      </c>
      <c r="X229" s="10">
        <v>0.80500000000000005</v>
      </c>
      <c r="Y229" s="10" t="s">
        <v>111</v>
      </c>
      <c r="Z229" s="10" t="s">
        <v>79</v>
      </c>
      <c r="AA229" s="11" t="s">
        <v>37</v>
      </c>
      <c r="AB229" s="11"/>
      <c r="AD229" s="15"/>
      <c r="AE229" s="15"/>
      <c r="AF229" s="11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>
        <v>1200</v>
      </c>
      <c r="AQ229" s="11"/>
      <c r="AR229" s="92"/>
      <c r="AT229" s="13" t="s">
        <v>38</v>
      </c>
      <c r="AU229" s="16" t="s">
        <v>188</v>
      </c>
      <c r="AV229" s="13" t="s">
        <v>188</v>
      </c>
      <c r="AW229" s="15"/>
      <c r="AX229" s="16"/>
    </row>
    <row r="230" spans="1:52" s="10" customFormat="1" ht="12" x14ac:dyDescent="0.2">
      <c r="E230" s="13"/>
      <c r="F230" s="13"/>
      <c r="G230" s="11"/>
      <c r="I230" s="11"/>
      <c r="J230" s="11"/>
      <c r="L230" s="23"/>
      <c r="M230" s="13"/>
      <c r="O230" s="23"/>
      <c r="P230" s="13"/>
      <c r="Q230" s="12"/>
      <c r="R230" s="12"/>
      <c r="S230" s="12"/>
      <c r="T230" s="11"/>
      <c r="W230" s="10">
        <v>8</v>
      </c>
      <c r="X230" s="10">
        <v>0.29199999999999998</v>
      </c>
      <c r="Y230" s="10" t="s">
        <v>111</v>
      </c>
      <c r="Z230" s="10" t="s">
        <v>79</v>
      </c>
      <c r="AA230" s="11" t="s">
        <v>37</v>
      </c>
      <c r="AB230" s="11"/>
      <c r="AD230" s="15"/>
      <c r="AE230" s="15"/>
      <c r="AF230" s="11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>
        <v>1200</v>
      </c>
      <c r="AQ230" s="11"/>
      <c r="AR230" s="92"/>
      <c r="AT230" s="13" t="s">
        <v>38</v>
      </c>
      <c r="AU230" s="16" t="s">
        <v>188</v>
      </c>
      <c r="AV230" s="13" t="s">
        <v>188</v>
      </c>
      <c r="AW230" s="15"/>
      <c r="AX230" s="16"/>
    </row>
    <row r="231" spans="1:52" s="10" customFormat="1" ht="12" x14ac:dyDescent="0.2">
      <c r="E231" s="13"/>
      <c r="F231" s="13"/>
      <c r="G231" s="11"/>
      <c r="I231" s="11"/>
      <c r="J231" s="11"/>
      <c r="L231" s="23"/>
      <c r="M231" s="13"/>
      <c r="O231" s="23"/>
      <c r="P231" s="13"/>
      <c r="Q231" s="12"/>
      <c r="R231" s="12"/>
      <c r="S231" s="12"/>
      <c r="T231" s="11"/>
      <c r="W231" s="10">
        <v>32.1</v>
      </c>
      <c r="X231" s="10">
        <v>4.4999999999999998E-2</v>
      </c>
      <c r="Y231" s="10" t="s">
        <v>73</v>
      </c>
      <c r="Z231" s="10" t="s">
        <v>74</v>
      </c>
      <c r="AA231" s="11" t="s">
        <v>37</v>
      </c>
      <c r="AB231" s="11"/>
      <c r="AD231" s="15"/>
      <c r="AE231" s="15"/>
      <c r="AF231" s="11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>
        <v>780</v>
      </c>
      <c r="AQ231" s="11"/>
      <c r="AR231" s="92"/>
      <c r="AT231" s="13" t="s">
        <v>38</v>
      </c>
      <c r="AU231" s="16" t="s">
        <v>75</v>
      </c>
      <c r="AV231" s="13" t="s">
        <v>75</v>
      </c>
      <c r="AW231" s="15"/>
      <c r="AX231" s="16"/>
    </row>
    <row r="232" spans="1:52" s="10" customFormat="1" ht="12" x14ac:dyDescent="0.2">
      <c r="E232" s="13"/>
      <c r="F232" s="13"/>
      <c r="G232" s="11"/>
      <c r="I232" s="11"/>
      <c r="J232" s="11"/>
      <c r="L232" s="23"/>
      <c r="M232" s="13"/>
      <c r="O232" s="23"/>
      <c r="P232" s="13"/>
      <c r="Q232" s="12"/>
      <c r="R232" s="12"/>
      <c r="S232" s="12"/>
      <c r="T232" s="11"/>
      <c r="W232" s="10">
        <v>5.7</v>
      </c>
      <c r="X232" s="10">
        <v>0.03</v>
      </c>
      <c r="Y232" s="10" t="s">
        <v>73</v>
      </c>
      <c r="Z232" s="10" t="s">
        <v>74</v>
      </c>
      <c r="AA232" s="11" t="s">
        <v>37</v>
      </c>
      <c r="AB232" s="11"/>
      <c r="AD232" s="15"/>
      <c r="AE232" s="15"/>
      <c r="AF232" s="11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>
        <v>520</v>
      </c>
      <c r="AQ232" s="11"/>
      <c r="AR232" s="92"/>
      <c r="AT232" s="13" t="s">
        <v>47</v>
      </c>
      <c r="AU232" s="16" t="s">
        <v>75</v>
      </c>
      <c r="AV232" s="13" t="s">
        <v>75</v>
      </c>
      <c r="AW232" s="15"/>
      <c r="AX232" s="16"/>
    </row>
    <row r="233" spans="1:52" s="10" customFormat="1" ht="12" x14ac:dyDescent="0.2">
      <c r="E233" s="13"/>
      <c r="F233" s="13"/>
      <c r="G233" s="11"/>
      <c r="I233" s="11"/>
      <c r="J233" s="11"/>
      <c r="L233" s="23"/>
      <c r="M233" s="13"/>
      <c r="O233" s="23"/>
      <c r="P233" s="13"/>
      <c r="Q233" s="12"/>
      <c r="R233" s="12"/>
      <c r="S233" s="12"/>
      <c r="T233" s="11"/>
      <c r="W233" s="10">
        <v>4.5999999999999996</v>
      </c>
      <c r="X233" s="10">
        <v>1.4999999999999999E-2</v>
      </c>
      <c r="Y233" s="10" t="s">
        <v>73</v>
      </c>
      <c r="Z233" s="10" t="s">
        <v>74</v>
      </c>
      <c r="AA233" s="11" t="s">
        <v>37</v>
      </c>
      <c r="AB233" s="11"/>
      <c r="AD233" s="15"/>
      <c r="AE233" s="15"/>
      <c r="AF233" s="11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>
        <v>520</v>
      </c>
      <c r="AQ233" s="11"/>
      <c r="AR233" s="92"/>
      <c r="AT233" s="13" t="s">
        <v>47</v>
      </c>
      <c r="AU233" s="16" t="s">
        <v>75</v>
      </c>
      <c r="AV233" s="13" t="s">
        <v>75</v>
      </c>
      <c r="AW233" s="15"/>
      <c r="AX233" s="16"/>
    </row>
    <row r="234" spans="1:52" s="10" customFormat="1" ht="12" x14ac:dyDescent="0.2">
      <c r="E234" s="13"/>
      <c r="F234" s="13"/>
      <c r="G234" s="11"/>
      <c r="I234" s="11"/>
      <c r="J234" s="11"/>
      <c r="L234" s="23"/>
      <c r="M234" s="13"/>
      <c r="O234" s="28"/>
      <c r="P234" s="58"/>
      <c r="Q234" s="12"/>
      <c r="R234" s="12"/>
      <c r="S234" s="12"/>
      <c r="T234" s="11"/>
      <c r="W234" s="10">
        <v>24.4</v>
      </c>
      <c r="X234" s="10">
        <v>4.4999999999999998E-2</v>
      </c>
      <c r="Y234" s="10" t="s">
        <v>73</v>
      </c>
      <c r="Z234" s="10" t="s">
        <v>74</v>
      </c>
      <c r="AA234" s="11" t="s">
        <v>37</v>
      </c>
      <c r="AB234" s="11"/>
      <c r="AD234" s="15"/>
      <c r="AE234" s="15"/>
      <c r="AF234" s="11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>
        <v>520</v>
      </c>
      <c r="AQ234" s="11"/>
      <c r="AR234" s="92"/>
      <c r="AT234" s="13" t="s">
        <v>47</v>
      </c>
      <c r="AU234" s="16" t="s">
        <v>75</v>
      </c>
      <c r="AV234" s="13" t="s">
        <v>75</v>
      </c>
      <c r="AW234" s="15"/>
      <c r="AX234" s="16"/>
    </row>
    <row r="235" spans="1:52" s="10" customFormat="1" ht="12" x14ac:dyDescent="0.2">
      <c r="E235" s="13"/>
      <c r="F235" s="13"/>
      <c r="G235" s="11"/>
      <c r="I235" s="11"/>
      <c r="J235" s="11"/>
      <c r="L235" s="23"/>
      <c r="M235" s="13"/>
      <c r="O235" s="23"/>
      <c r="P235" s="13"/>
      <c r="Q235" s="12"/>
      <c r="R235" s="12"/>
      <c r="S235" s="12"/>
      <c r="T235" s="11"/>
      <c r="W235" s="10">
        <v>0.4</v>
      </c>
      <c r="X235" s="10">
        <v>4.0000000000000001E-3</v>
      </c>
      <c r="Y235" s="10" t="s">
        <v>43</v>
      </c>
      <c r="Z235" s="10" t="s">
        <v>44</v>
      </c>
      <c r="AA235" s="11" t="s">
        <v>37</v>
      </c>
      <c r="AB235" s="11"/>
      <c r="AD235" s="15"/>
      <c r="AE235" s="15"/>
      <c r="AF235" s="11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>
        <v>520</v>
      </c>
      <c r="AQ235" s="11"/>
      <c r="AR235" s="92"/>
      <c r="AT235" s="13" t="s">
        <v>38</v>
      </c>
      <c r="AU235" s="16" t="s">
        <v>45</v>
      </c>
      <c r="AV235" s="13" t="s">
        <v>45</v>
      </c>
      <c r="AW235" s="15"/>
      <c r="AX235" s="16"/>
    </row>
    <row r="236" spans="1:52" s="10" customFormat="1" ht="12" x14ac:dyDescent="0.2">
      <c r="E236" s="13"/>
      <c r="F236" s="13"/>
      <c r="G236" s="11"/>
      <c r="I236" s="11"/>
      <c r="J236" s="11"/>
      <c r="L236" s="23"/>
      <c r="M236" s="13"/>
      <c r="O236" s="23"/>
      <c r="P236" s="13"/>
      <c r="Q236" s="12"/>
      <c r="R236" s="12"/>
      <c r="S236" s="12"/>
      <c r="T236" s="11"/>
      <c r="W236" s="10">
        <v>0.4</v>
      </c>
      <c r="X236" s="10">
        <v>4.0000000000000001E-3</v>
      </c>
      <c r="Y236" s="10" t="s">
        <v>43</v>
      </c>
      <c r="Z236" s="10" t="s">
        <v>44</v>
      </c>
      <c r="AA236" s="11" t="s">
        <v>37</v>
      </c>
      <c r="AB236" s="11"/>
      <c r="AD236" s="15"/>
      <c r="AE236" s="15"/>
      <c r="AF236" s="11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>
        <v>520</v>
      </c>
      <c r="AQ236" s="11"/>
      <c r="AR236" s="92"/>
      <c r="AT236" s="13" t="s">
        <v>38</v>
      </c>
      <c r="AU236" s="16" t="s">
        <v>45</v>
      </c>
      <c r="AV236" s="13" t="s">
        <v>45</v>
      </c>
      <c r="AW236" s="15"/>
      <c r="AX236" s="16"/>
    </row>
    <row r="237" spans="1:52" s="10" customFormat="1" ht="12" x14ac:dyDescent="0.2">
      <c r="E237" s="13"/>
      <c r="F237" s="13"/>
      <c r="G237" s="11"/>
      <c r="I237" s="11"/>
      <c r="J237" s="11"/>
      <c r="L237" s="23"/>
      <c r="M237" s="13"/>
      <c r="O237" s="23"/>
      <c r="P237" s="13"/>
      <c r="Q237" s="12"/>
      <c r="R237" s="12"/>
      <c r="S237" s="12"/>
      <c r="T237" s="11"/>
      <c r="W237" s="10">
        <v>0.6</v>
      </c>
      <c r="X237" s="10">
        <v>8.0000000000000002E-3</v>
      </c>
      <c r="Y237" s="10" t="s">
        <v>43</v>
      </c>
      <c r="Z237" s="10" t="s">
        <v>44</v>
      </c>
      <c r="AA237" s="11" t="s">
        <v>41</v>
      </c>
      <c r="AB237" s="17"/>
      <c r="AD237" s="15"/>
      <c r="AE237" s="15"/>
      <c r="AF237" s="11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>
        <v>520</v>
      </c>
      <c r="AQ237" s="11"/>
      <c r="AR237" s="92"/>
      <c r="AT237" s="13" t="s">
        <v>38</v>
      </c>
      <c r="AU237" s="16" t="s">
        <v>45</v>
      </c>
      <c r="AV237" s="13" t="s">
        <v>45</v>
      </c>
      <c r="AW237" s="15"/>
      <c r="AX237" s="16"/>
    </row>
    <row r="238" spans="1:52" s="63" customFormat="1" ht="12" x14ac:dyDescent="0.2">
      <c r="A238" s="10"/>
      <c r="B238" s="10"/>
      <c r="C238" s="10"/>
      <c r="D238" s="10"/>
      <c r="E238" s="11"/>
      <c r="F238" s="11"/>
      <c r="G238" s="11"/>
      <c r="H238" s="10"/>
      <c r="I238" s="11"/>
      <c r="J238" s="11"/>
      <c r="K238" s="10"/>
      <c r="L238" s="23"/>
      <c r="M238" s="11"/>
      <c r="N238" s="11"/>
      <c r="O238" s="10"/>
      <c r="P238" s="11"/>
      <c r="Q238" s="55"/>
      <c r="R238" s="12"/>
      <c r="S238" s="12"/>
      <c r="T238" s="13"/>
      <c r="U238" s="10"/>
      <c r="V238" s="11"/>
      <c r="W238" s="15">
        <v>1</v>
      </c>
      <c r="X238" s="15">
        <v>1</v>
      </c>
      <c r="Y238" s="10" t="s">
        <v>65</v>
      </c>
      <c r="Z238" s="10" t="s">
        <v>49</v>
      </c>
      <c r="AA238" s="11" t="s">
        <v>41</v>
      </c>
      <c r="AB238" s="17"/>
      <c r="AC238" s="12"/>
      <c r="AD238" s="15"/>
      <c r="AE238" s="15"/>
      <c r="AF238" s="13"/>
      <c r="AG238" s="15"/>
      <c r="AH238" s="42"/>
      <c r="AI238" s="42"/>
      <c r="AJ238" s="15"/>
      <c r="AK238" s="15"/>
      <c r="AL238" s="15"/>
      <c r="AM238" s="15"/>
      <c r="AN238" s="15"/>
      <c r="AO238" s="15"/>
      <c r="AP238" s="15">
        <v>1296.8573857846757</v>
      </c>
      <c r="AQ238" s="10"/>
      <c r="AR238" s="26"/>
      <c r="AS238" s="10"/>
      <c r="AT238" s="13" t="s">
        <v>47</v>
      </c>
      <c r="AU238" s="16" t="s">
        <v>51</v>
      </c>
      <c r="AV238" s="13" t="s">
        <v>51</v>
      </c>
      <c r="AW238" s="15"/>
      <c r="AX238" s="16"/>
      <c r="AY238" s="10"/>
      <c r="AZ238" s="10"/>
    </row>
    <row r="239" spans="1:52" s="63" customFormat="1" ht="12" x14ac:dyDescent="0.2">
      <c r="A239" s="10"/>
      <c r="B239" s="10"/>
      <c r="C239" s="10"/>
      <c r="D239" s="10"/>
      <c r="E239" s="11"/>
      <c r="F239" s="11"/>
      <c r="G239" s="11"/>
      <c r="H239" s="10"/>
      <c r="I239" s="11"/>
      <c r="J239" s="11"/>
      <c r="K239" s="10"/>
      <c r="L239" s="23"/>
      <c r="M239" s="11"/>
      <c r="N239" s="11"/>
      <c r="O239" s="10"/>
      <c r="P239" s="11"/>
      <c r="Q239" s="55"/>
      <c r="R239" s="12"/>
      <c r="S239" s="12"/>
      <c r="T239" s="13"/>
      <c r="U239" s="10"/>
      <c r="V239" s="11"/>
      <c r="W239" s="15">
        <v>1</v>
      </c>
      <c r="X239" s="15">
        <v>1</v>
      </c>
      <c r="Y239" s="10" t="s">
        <v>66</v>
      </c>
      <c r="Z239" s="10" t="s">
        <v>49</v>
      </c>
      <c r="AA239" s="11" t="s">
        <v>41</v>
      </c>
      <c r="AB239" s="22"/>
      <c r="AC239" s="12"/>
      <c r="AD239" s="15"/>
      <c r="AE239" s="15"/>
      <c r="AF239" s="13"/>
      <c r="AG239" s="15"/>
      <c r="AH239" s="42"/>
      <c r="AI239" s="42"/>
      <c r="AJ239" s="15"/>
      <c r="AK239" s="15"/>
      <c r="AL239" s="15"/>
      <c r="AM239" s="15"/>
      <c r="AN239" s="15"/>
      <c r="AO239" s="15"/>
      <c r="AP239" s="15">
        <v>345.82863620924684</v>
      </c>
      <c r="AQ239" s="10"/>
      <c r="AR239" s="26"/>
      <c r="AS239" s="10"/>
      <c r="AT239" s="13" t="s">
        <v>47</v>
      </c>
      <c r="AU239" s="16" t="s">
        <v>51</v>
      </c>
      <c r="AV239" s="13" t="s">
        <v>51</v>
      </c>
      <c r="AW239" s="15"/>
      <c r="AX239" s="16"/>
      <c r="AY239" s="10"/>
      <c r="AZ239" s="10"/>
    </row>
    <row r="240" spans="1:52" s="63" customFormat="1" ht="12" x14ac:dyDescent="0.2">
      <c r="A240" s="10"/>
      <c r="B240" s="10"/>
      <c r="C240" s="10"/>
      <c r="D240" s="10"/>
      <c r="E240" s="11"/>
      <c r="F240" s="11"/>
      <c r="G240" s="11"/>
      <c r="H240" s="10"/>
      <c r="I240" s="11"/>
      <c r="J240" s="11"/>
      <c r="K240" s="10"/>
      <c r="L240" s="23"/>
      <c r="M240" s="11"/>
      <c r="N240" s="11"/>
      <c r="O240" s="23"/>
      <c r="P240" s="11"/>
      <c r="Q240" s="55"/>
      <c r="R240" s="12"/>
      <c r="S240" s="12"/>
      <c r="T240" s="13"/>
      <c r="U240" s="10"/>
      <c r="V240" s="11"/>
      <c r="W240" s="15">
        <v>1.88</v>
      </c>
      <c r="X240" s="15">
        <v>1</v>
      </c>
      <c r="Y240" s="10" t="s">
        <v>49</v>
      </c>
      <c r="Z240" s="10" t="s">
        <v>50</v>
      </c>
      <c r="AA240" s="11" t="s">
        <v>41</v>
      </c>
      <c r="AB240" s="17"/>
      <c r="AC240" s="12"/>
      <c r="AD240" s="15"/>
      <c r="AE240" s="15"/>
      <c r="AF240" s="13"/>
      <c r="AG240" s="15"/>
      <c r="AH240" s="42"/>
      <c r="AI240" s="42"/>
      <c r="AJ240" s="15"/>
      <c r="AK240" s="15"/>
      <c r="AL240" s="15"/>
      <c r="AM240" s="15"/>
      <c r="AN240" s="15"/>
      <c r="AO240" s="15"/>
      <c r="AP240" s="15">
        <v>1556.2288629416107</v>
      </c>
      <c r="AQ240" s="10"/>
      <c r="AR240" s="26"/>
      <c r="AS240" s="10"/>
      <c r="AT240" s="13" t="s">
        <v>47</v>
      </c>
      <c r="AU240" s="16" t="s">
        <v>51</v>
      </c>
      <c r="AV240" s="13" t="s">
        <v>51</v>
      </c>
      <c r="AW240" s="15"/>
      <c r="AX240" s="16"/>
      <c r="AY240" s="10"/>
      <c r="AZ240" s="10"/>
    </row>
    <row r="241" spans="5:50" s="10" customFormat="1" ht="12" x14ac:dyDescent="0.2">
      <c r="E241" s="11"/>
      <c r="F241" s="11"/>
      <c r="G241" s="11"/>
      <c r="I241" s="11"/>
      <c r="J241" s="11"/>
      <c r="L241" s="23"/>
      <c r="M241" s="11"/>
      <c r="N241" s="11"/>
      <c r="P241" s="11"/>
      <c r="Q241" s="55"/>
      <c r="R241" s="12"/>
      <c r="S241" s="12"/>
      <c r="T241" s="13"/>
      <c r="V241" s="11"/>
      <c r="W241" s="15">
        <v>33.75</v>
      </c>
      <c r="X241" s="15">
        <v>4</v>
      </c>
      <c r="Y241" s="10" t="s">
        <v>49</v>
      </c>
      <c r="Z241" s="10" t="s">
        <v>66</v>
      </c>
      <c r="AA241" s="11" t="s">
        <v>41</v>
      </c>
      <c r="AB241" s="11"/>
      <c r="AC241" s="12"/>
      <c r="AD241" s="15"/>
      <c r="AE241" s="15"/>
      <c r="AF241" s="13"/>
      <c r="AG241" s="15"/>
      <c r="AH241" s="42"/>
      <c r="AI241" s="42"/>
      <c r="AJ241" s="15"/>
      <c r="AK241" s="15"/>
      <c r="AL241" s="15"/>
      <c r="AM241" s="15"/>
      <c r="AN241" s="15"/>
      <c r="AO241" s="15"/>
      <c r="AP241" s="15">
        <v>1296.8573857846757</v>
      </c>
      <c r="AR241" s="26"/>
      <c r="AT241" s="13" t="s">
        <v>47</v>
      </c>
      <c r="AU241" s="16" t="s">
        <v>51</v>
      </c>
      <c r="AV241" s="13" t="s">
        <v>51</v>
      </c>
      <c r="AW241" s="15"/>
      <c r="AX241" s="16"/>
    </row>
    <row r="242" spans="5:50" s="10" customFormat="1" ht="12" x14ac:dyDescent="0.2">
      <c r="E242" s="11"/>
      <c r="F242" s="11"/>
      <c r="G242" s="11"/>
      <c r="I242" s="11"/>
      <c r="J242" s="11"/>
      <c r="L242" s="23"/>
      <c r="M242" s="11"/>
      <c r="N242" s="11"/>
      <c r="P242" s="11"/>
      <c r="Q242" s="55"/>
      <c r="R242" s="12"/>
      <c r="S242" s="12"/>
      <c r="T242" s="13"/>
      <c r="V242" s="11"/>
      <c r="W242" s="15">
        <v>1</v>
      </c>
      <c r="X242" s="15">
        <v>1</v>
      </c>
      <c r="Y242" s="10" t="s">
        <v>49</v>
      </c>
      <c r="Z242" s="10" t="s">
        <v>66</v>
      </c>
      <c r="AA242" s="11" t="s">
        <v>41</v>
      </c>
      <c r="AB242" s="11"/>
      <c r="AC242" s="12"/>
      <c r="AD242" s="15"/>
      <c r="AE242" s="15"/>
      <c r="AF242" s="13"/>
      <c r="AG242" s="15"/>
      <c r="AH242" s="42"/>
      <c r="AI242" s="42"/>
      <c r="AJ242" s="15"/>
      <c r="AK242" s="15"/>
      <c r="AL242" s="15"/>
      <c r="AM242" s="15"/>
      <c r="AN242" s="15"/>
      <c r="AO242" s="15"/>
      <c r="AP242" s="15">
        <v>1296.8573857846757</v>
      </c>
      <c r="AR242" s="26"/>
      <c r="AT242" s="13" t="s">
        <v>47</v>
      </c>
      <c r="AU242" s="16" t="s">
        <v>51</v>
      </c>
      <c r="AV242" s="13" t="s">
        <v>51</v>
      </c>
      <c r="AW242" s="15"/>
      <c r="AX242" s="16"/>
    </row>
    <row r="243" spans="5:50" s="10" customFormat="1" ht="12" x14ac:dyDescent="0.2">
      <c r="E243" s="11"/>
      <c r="F243" s="11"/>
      <c r="G243" s="11"/>
      <c r="I243" s="11"/>
      <c r="J243" s="11"/>
      <c r="L243" s="23"/>
      <c r="M243" s="11"/>
      <c r="N243" s="11"/>
      <c r="P243" s="11"/>
      <c r="Q243" s="55"/>
      <c r="R243" s="12"/>
      <c r="S243" s="12"/>
      <c r="T243" s="13"/>
      <c r="V243" s="11"/>
      <c r="W243" s="15">
        <v>120</v>
      </c>
      <c r="X243" s="15">
        <v>5</v>
      </c>
      <c r="Y243" s="10" t="s">
        <v>67</v>
      </c>
      <c r="Z243" s="10" t="s">
        <v>49</v>
      </c>
      <c r="AA243" s="11" t="s">
        <v>41</v>
      </c>
      <c r="AB243" s="11"/>
      <c r="AC243" s="12"/>
      <c r="AD243" s="15"/>
      <c r="AE243" s="15"/>
      <c r="AF243" s="13"/>
      <c r="AG243" s="15"/>
      <c r="AH243" s="42"/>
      <c r="AI243" s="42"/>
      <c r="AJ243" s="15"/>
      <c r="AK243" s="15"/>
      <c r="AL243" s="15"/>
      <c r="AM243" s="15"/>
      <c r="AN243" s="15"/>
      <c r="AO243" s="15"/>
      <c r="AP243" s="15">
        <v>1296.8573857846757</v>
      </c>
      <c r="AR243" s="26"/>
      <c r="AT243" s="13" t="s">
        <v>47</v>
      </c>
      <c r="AU243" s="16" t="s">
        <v>51</v>
      </c>
      <c r="AV243" s="13" t="s">
        <v>51</v>
      </c>
      <c r="AW243" s="15"/>
      <c r="AX243" s="16"/>
    </row>
    <row r="244" spans="5:50" s="10" customFormat="1" ht="12" x14ac:dyDescent="0.2">
      <c r="E244" s="11"/>
      <c r="F244" s="11"/>
      <c r="G244" s="11"/>
      <c r="I244" s="11"/>
      <c r="J244" s="11"/>
      <c r="L244" s="23"/>
      <c r="M244" s="11"/>
      <c r="N244" s="11"/>
      <c r="P244" s="11"/>
      <c r="Q244" s="55"/>
      <c r="R244" s="12"/>
      <c r="S244" s="12"/>
      <c r="T244" s="13"/>
      <c r="V244" s="11"/>
      <c r="W244" s="15">
        <v>1</v>
      </c>
      <c r="X244" s="15">
        <v>1.4999999999999999E-2</v>
      </c>
      <c r="Y244" s="10" t="s">
        <v>73</v>
      </c>
      <c r="Z244" s="10" t="s">
        <v>74</v>
      </c>
      <c r="AA244" s="11" t="s">
        <v>37</v>
      </c>
      <c r="AB244" s="22"/>
      <c r="AC244" s="12"/>
      <c r="AD244" s="15"/>
      <c r="AE244" s="15"/>
      <c r="AF244" s="13"/>
      <c r="AG244" s="15"/>
      <c r="AH244" s="42"/>
      <c r="AI244" s="42"/>
      <c r="AJ244" s="15"/>
      <c r="AK244" s="15"/>
      <c r="AL244" s="15"/>
      <c r="AM244" s="15"/>
      <c r="AN244" s="15"/>
      <c r="AO244" s="15"/>
      <c r="AP244" s="15">
        <v>1037.4859086277404</v>
      </c>
      <c r="AR244" s="26"/>
      <c r="AT244" s="13" t="s">
        <v>38</v>
      </c>
      <c r="AU244" s="16" t="s">
        <v>75</v>
      </c>
      <c r="AV244" s="13" t="s">
        <v>75</v>
      </c>
      <c r="AW244" s="15"/>
      <c r="AX244" s="16"/>
    </row>
    <row r="245" spans="5:50" s="10" customFormat="1" ht="12" x14ac:dyDescent="0.2">
      <c r="E245" s="11"/>
      <c r="F245" s="11"/>
      <c r="G245" s="11"/>
      <c r="I245" s="11"/>
      <c r="J245" s="11"/>
      <c r="L245" s="23"/>
      <c r="M245" s="11"/>
      <c r="N245" s="11"/>
      <c r="P245" s="11"/>
      <c r="Q245" s="55"/>
      <c r="R245" s="12"/>
      <c r="S245" s="12"/>
      <c r="T245" s="13"/>
      <c r="V245" s="11"/>
      <c r="W245" s="15">
        <v>58</v>
      </c>
      <c r="X245" s="15">
        <v>4</v>
      </c>
      <c r="Y245" s="10" t="s">
        <v>50</v>
      </c>
      <c r="Z245" s="10" t="s">
        <v>49</v>
      </c>
      <c r="AA245" s="11" t="s">
        <v>41</v>
      </c>
      <c r="AB245" s="18"/>
      <c r="AC245" s="12"/>
      <c r="AD245" s="15"/>
      <c r="AE245" s="15"/>
      <c r="AF245" s="13"/>
      <c r="AG245" s="15"/>
      <c r="AH245" s="42"/>
      <c r="AI245" s="42"/>
      <c r="AJ245" s="15"/>
      <c r="AK245" s="15"/>
      <c r="AL245" s="15"/>
      <c r="AM245" s="15"/>
      <c r="AN245" s="15"/>
      <c r="AO245" s="15"/>
      <c r="AP245" s="15">
        <v>1556.2288629416107</v>
      </c>
      <c r="AR245" s="26"/>
      <c r="AT245" s="13" t="s">
        <v>47</v>
      </c>
      <c r="AU245" s="16" t="s">
        <v>51</v>
      </c>
      <c r="AV245" s="13" t="s">
        <v>51</v>
      </c>
      <c r="AW245" s="15"/>
      <c r="AX245" s="16"/>
    </row>
    <row r="246" spans="5:50" s="10" customFormat="1" ht="12" x14ac:dyDescent="0.2">
      <c r="E246" s="11"/>
      <c r="F246" s="11"/>
      <c r="G246" s="11"/>
      <c r="I246" s="11"/>
      <c r="J246" s="11"/>
      <c r="L246" s="23"/>
      <c r="M246" s="11"/>
      <c r="N246" s="11"/>
      <c r="O246" s="23"/>
      <c r="P246" s="11"/>
      <c r="Q246" s="55"/>
      <c r="R246" s="12"/>
      <c r="S246" s="12"/>
      <c r="T246" s="13"/>
      <c r="V246" s="11"/>
      <c r="W246" s="15">
        <v>30</v>
      </c>
      <c r="X246" s="15">
        <v>6</v>
      </c>
      <c r="Y246" s="10" t="s">
        <v>67</v>
      </c>
      <c r="Z246" s="10" t="s">
        <v>49</v>
      </c>
      <c r="AA246" s="11" t="s">
        <v>41</v>
      </c>
      <c r="AB246" s="18"/>
      <c r="AC246" s="12"/>
      <c r="AD246" s="15"/>
      <c r="AE246" s="15"/>
      <c r="AF246" s="13"/>
      <c r="AG246" s="15"/>
      <c r="AH246" s="42"/>
      <c r="AI246" s="42"/>
      <c r="AJ246" s="15"/>
      <c r="AK246" s="15"/>
      <c r="AL246" s="15"/>
      <c r="AM246" s="15"/>
      <c r="AN246" s="15"/>
      <c r="AO246" s="15"/>
      <c r="AP246" s="15">
        <v>1296.8573857846757</v>
      </c>
      <c r="AR246" s="26"/>
      <c r="AT246" s="13" t="s">
        <v>47</v>
      </c>
      <c r="AU246" s="16" t="s">
        <v>51</v>
      </c>
      <c r="AV246" s="13" t="s">
        <v>51</v>
      </c>
      <c r="AW246" s="15"/>
      <c r="AX246" s="16"/>
    </row>
    <row r="247" spans="5:50" s="10" customFormat="1" ht="12" x14ac:dyDescent="0.2">
      <c r="E247" s="11"/>
      <c r="F247" s="11"/>
      <c r="G247" s="11"/>
      <c r="I247" s="11"/>
      <c r="J247" s="11"/>
      <c r="L247" s="23"/>
      <c r="M247" s="11"/>
      <c r="N247" s="11"/>
      <c r="P247" s="11"/>
      <c r="Q247" s="55"/>
      <c r="R247" s="12"/>
      <c r="S247" s="12"/>
      <c r="T247" s="13"/>
      <c r="V247" s="11"/>
      <c r="W247" s="15">
        <v>42.66</v>
      </c>
      <c r="X247" s="15">
        <v>3</v>
      </c>
      <c r="Y247" s="10" t="s">
        <v>49</v>
      </c>
      <c r="Z247" s="10" t="s">
        <v>67</v>
      </c>
      <c r="AA247" s="11" t="s">
        <v>41</v>
      </c>
      <c r="AB247" s="18"/>
      <c r="AC247" s="12"/>
      <c r="AD247" s="15"/>
      <c r="AE247" s="15"/>
      <c r="AF247" s="13"/>
      <c r="AG247" s="15"/>
      <c r="AH247" s="42"/>
      <c r="AI247" s="42"/>
      <c r="AJ247" s="15"/>
      <c r="AK247" s="15"/>
      <c r="AL247" s="15"/>
      <c r="AM247" s="15"/>
      <c r="AN247" s="15"/>
      <c r="AO247" s="15"/>
      <c r="AP247" s="15">
        <v>648.42869289233784</v>
      </c>
      <c r="AR247" s="26"/>
      <c r="AT247" s="13" t="s">
        <v>47</v>
      </c>
      <c r="AU247" s="16" t="s">
        <v>51</v>
      </c>
      <c r="AV247" s="13" t="s">
        <v>51</v>
      </c>
      <c r="AW247" s="15"/>
      <c r="AX247" s="16"/>
    </row>
    <row r="248" spans="5:50" s="10" customFormat="1" ht="12" x14ac:dyDescent="0.2">
      <c r="E248" s="11"/>
      <c r="F248" s="11"/>
      <c r="G248" s="11"/>
      <c r="I248" s="11"/>
      <c r="J248" s="11"/>
      <c r="L248" s="23"/>
      <c r="M248" s="11"/>
      <c r="N248" s="11"/>
      <c r="O248" s="30"/>
      <c r="P248" s="11"/>
      <c r="Q248" s="55"/>
      <c r="R248" s="12"/>
      <c r="S248" s="12"/>
      <c r="T248" s="13"/>
      <c r="V248" s="11"/>
      <c r="W248" s="15">
        <v>14</v>
      </c>
      <c r="X248" s="15">
        <v>0.13100000000000001</v>
      </c>
      <c r="Y248" s="10" t="s">
        <v>114</v>
      </c>
      <c r="Z248" s="10" t="s">
        <v>49</v>
      </c>
      <c r="AA248" s="11" t="s">
        <v>37</v>
      </c>
      <c r="AB248" s="17"/>
      <c r="AC248" s="12"/>
      <c r="AD248" s="15"/>
      <c r="AE248" s="15"/>
      <c r="AF248" s="13"/>
      <c r="AG248" s="15"/>
      <c r="AH248" s="42"/>
      <c r="AI248" s="42"/>
      <c r="AJ248" s="15"/>
      <c r="AK248" s="15"/>
      <c r="AL248" s="15"/>
      <c r="AM248" s="15"/>
      <c r="AN248" s="15"/>
      <c r="AO248" s="15"/>
      <c r="AP248" s="15">
        <v>259.3714771569351</v>
      </c>
      <c r="AR248" s="26"/>
      <c r="AT248" s="13" t="s">
        <v>47</v>
      </c>
      <c r="AU248" s="16" t="s">
        <v>51</v>
      </c>
      <c r="AV248" s="13" t="s">
        <v>51</v>
      </c>
      <c r="AW248" s="15"/>
      <c r="AX248" s="16"/>
    </row>
    <row r="249" spans="5:50" s="10" customFormat="1" ht="12" x14ac:dyDescent="0.2">
      <c r="E249" s="11"/>
      <c r="F249" s="11"/>
      <c r="G249" s="11"/>
      <c r="I249" s="11"/>
      <c r="J249" s="11"/>
      <c r="L249" s="23"/>
      <c r="M249" s="11"/>
      <c r="N249" s="11"/>
      <c r="O249" s="30"/>
      <c r="P249" s="11"/>
      <c r="Q249" s="55"/>
      <c r="R249" s="12"/>
      <c r="S249" s="12"/>
      <c r="T249" s="13"/>
      <c r="V249" s="11"/>
      <c r="W249" s="15">
        <v>44</v>
      </c>
      <c r="X249" s="15">
        <v>0.871</v>
      </c>
      <c r="Y249" s="10" t="s">
        <v>76</v>
      </c>
      <c r="Z249" s="10" t="s">
        <v>49</v>
      </c>
      <c r="AA249" s="11" t="s">
        <v>37</v>
      </c>
      <c r="AB249" s="17"/>
      <c r="AC249" s="12"/>
      <c r="AD249" s="15"/>
      <c r="AE249" s="15"/>
      <c r="AF249" s="13"/>
      <c r="AG249" s="15"/>
      <c r="AH249" s="42"/>
      <c r="AI249" s="42"/>
      <c r="AJ249" s="15"/>
      <c r="AK249" s="15"/>
      <c r="AL249" s="15"/>
      <c r="AM249" s="15"/>
      <c r="AN249" s="15"/>
      <c r="AO249" s="15"/>
      <c r="AP249" s="15">
        <v>259.3714771569351</v>
      </c>
      <c r="AR249" s="26"/>
      <c r="AT249" s="13" t="s">
        <v>47</v>
      </c>
      <c r="AU249" s="16" t="s">
        <v>51</v>
      </c>
      <c r="AV249" s="13" t="s">
        <v>51</v>
      </c>
      <c r="AW249" s="15"/>
      <c r="AX249" s="16"/>
    </row>
    <row r="250" spans="5:50" s="10" customFormat="1" ht="12" x14ac:dyDescent="0.2">
      <c r="E250" s="11"/>
      <c r="F250" s="11"/>
      <c r="G250" s="11"/>
      <c r="I250" s="11"/>
      <c r="J250" s="11"/>
      <c r="L250" s="23"/>
      <c r="M250" s="11"/>
      <c r="N250" s="11"/>
      <c r="O250" s="30"/>
      <c r="P250" s="11"/>
      <c r="Q250" s="55"/>
      <c r="R250" s="12"/>
      <c r="S250" s="12"/>
      <c r="T250" s="13"/>
      <c r="V250" s="11"/>
      <c r="W250" s="15">
        <v>7</v>
      </c>
      <c r="X250" s="15">
        <v>9.0999999999999998E-2</v>
      </c>
      <c r="Y250" s="10" t="s">
        <v>98</v>
      </c>
      <c r="Z250" s="10" t="s">
        <v>49</v>
      </c>
      <c r="AA250" s="11" t="s">
        <v>37</v>
      </c>
      <c r="AB250" s="17"/>
      <c r="AC250" s="12"/>
      <c r="AD250" s="15"/>
      <c r="AE250" s="15"/>
      <c r="AF250" s="13"/>
      <c r="AG250" s="15"/>
      <c r="AH250" s="42"/>
      <c r="AI250" s="42"/>
      <c r="AJ250" s="15"/>
      <c r="AK250" s="15"/>
      <c r="AL250" s="15"/>
      <c r="AM250" s="15"/>
      <c r="AN250" s="15"/>
      <c r="AO250" s="15"/>
      <c r="AP250" s="15">
        <v>259.3714771569351</v>
      </c>
      <c r="AR250" s="26"/>
      <c r="AT250" s="13" t="s">
        <v>47</v>
      </c>
      <c r="AU250" s="16" t="s">
        <v>51</v>
      </c>
      <c r="AV250" s="13" t="s">
        <v>51</v>
      </c>
      <c r="AW250" s="15"/>
      <c r="AX250" s="16"/>
    </row>
    <row r="251" spans="5:50" s="10" customFormat="1" ht="12" x14ac:dyDescent="0.2">
      <c r="E251" s="11"/>
      <c r="F251" s="11"/>
      <c r="G251" s="11"/>
      <c r="I251" s="11"/>
      <c r="J251" s="11"/>
      <c r="L251" s="23"/>
      <c r="M251" s="11"/>
      <c r="N251" s="11"/>
      <c r="O251" s="30"/>
      <c r="P251" s="11"/>
      <c r="Q251" s="55"/>
      <c r="R251" s="12"/>
      <c r="S251" s="12"/>
      <c r="T251" s="13"/>
      <c r="V251" s="11"/>
      <c r="W251" s="15">
        <v>117</v>
      </c>
      <c r="X251" s="15">
        <v>0.47499999999999998</v>
      </c>
      <c r="Y251" s="10" t="s">
        <v>76</v>
      </c>
      <c r="Z251" s="10" t="s">
        <v>49</v>
      </c>
      <c r="AA251" s="11" t="s">
        <v>37</v>
      </c>
      <c r="AB251" s="17"/>
      <c r="AC251" s="12"/>
      <c r="AD251" s="15"/>
      <c r="AE251" s="15"/>
      <c r="AF251" s="13"/>
      <c r="AG251" s="15"/>
      <c r="AH251" s="42"/>
      <c r="AI251" s="42"/>
      <c r="AJ251" s="15"/>
      <c r="AK251" s="15"/>
      <c r="AL251" s="15"/>
      <c r="AM251" s="15"/>
      <c r="AN251" s="15"/>
      <c r="AO251" s="15"/>
      <c r="AP251" s="15">
        <v>259.3714771569351</v>
      </c>
      <c r="AR251" s="26"/>
      <c r="AT251" s="13" t="s">
        <v>47</v>
      </c>
      <c r="AU251" s="16" t="s">
        <v>51</v>
      </c>
      <c r="AV251" s="13" t="s">
        <v>51</v>
      </c>
      <c r="AW251" s="15"/>
      <c r="AX251" s="16"/>
    </row>
    <row r="252" spans="5:50" s="10" customFormat="1" ht="12" x14ac:dyDescent="0.2">
      <c r="E252" s="11"/>
      <c r="F252" s="11"/>
      <c r="G252" s="11"/>
      <c r="I252" s="11"/>
      <c r="J252" s="11"/>
      <c r="L252" s="23"/>
      <c r="M252" s="11"/>
      <c r="N252" s="11"/>
      <c r="O252" s="30"/>
      <c r="P252" s="11"/>
      <c r="Q252" s="55"/>
      <c r="R252" s="12"/>
      <c r="S252" s="12"/>
      <c r="T252" s="13"/>
      <c r="V252" s="11"/>
      <c r="W252" s="15">
        <v>47</v>
      </c>
      <c r="X252" s="15">
        <v>0.23699999999999999</v>
      </c>
      <c r="Y252" s="10" t="s">
        <v>83</v>
      </c>
      <c r="Z252" s="10" t="s">
        <v>49</v>
      </c>
      <c r="AA252" s="11" t="s">
        <v>37</v>
      </c>
      <c r="AB252" s="17"/>
      <c r="AC252" s="12"/>
      <c r="AD252" s="15"/>
      <c r="AE252" s="15"/>
      <c r="AF252" s="13"/>
      <c r="AG252" s="15"/>
      <c r="AH252" s="42"/>
      <c r="AI252" s="42"/>
      <c r="AJ252" s="15"/>
      <c r="AK252" s="15"/>
      <c r="AL252" s="15"/>
      <c r="AM252" s="15"/>
      <c r="AN252" s="15"/>
      <c r="AO252" s="15"/>
      <c r="AP252" s="15">
        <v>259.3714771569351</v>
      </c>
      <c r="AR252" s="26"/>
      <c r="AT252" s="13" t="s">
        <v>47</v>
      </c>
      <c r="AU252" s="16" t="s">
        <v>51</v>
      </c>
      <c r="AV252" s="13" t="s">
        <v>51</v>
      </c>
      <c r="AW252" s="15"/>
      <c r="AX252" s="16"/>
    </row>
    <row r="253" spans="5:50" s="10" customFormat="1" ht="12" x14ac:dyDescent="0.2">
      <c r="E253" s="11"/>
      <c r="F253" s="11"/>
      <c r="G253" s="11"/>
      <c r="I253" s="11"/>
      <c r="J253" s="11"/>
      <c r="L253" s="23"/>
      <c r="M253" s="11"/>
      <c r="N253" s="11"/>
      <c r="P253" s="11"/>
      <c r="Q253" s="55"/>
      <c r="R253" s="12"/>
      <c r="S253" s="12"/>
      <c r="T253" s="13"/>
      <c r="V253" s="11"/>
      <c r="W253" s="15">
        <v>5</v>
      </c>
      <c r="X253" s="15">
        <v>6.4000000000000001E-2</v>
      </c>
      <c r="Y253" s="10" t="s">
        <v>71</v>
      </c>
      <c r="Z253" s="10" t="s">
        <v>116</v>
      </c>
      <c r="AA253" s="11" t="s">
        <v>37</v>
      </c>
      <c r="AB253" s="11"/>
      <c r="AC253" s="12"/>
      <c r="AD253" s="15"/>
      <c r="AE253" s="15"/>
      <c r="AF253" s="13"/>
      <c r="AG253" s="15"/>
      <c r="AH253" s="42"/>
      <c r="AI253" s="42"/>
      <c r="AJ253" s="15"/>
      <c r="AK253" s="15"/>
      <c r="AL253" s="15"/>
      <c r="AM253" s="15"/>
      <c r="AN253" s="15"/>
      <c r="AO253" s="15"/>
      <c r="AP253" s="15">
        <v>518.7429543138702</v>
      </c>
      <c r="AR253" s="26"/>
      <c r="AT253" s="13" t="s">
        <v>38</v>
      </c>
      <c r="AU253" s="16" t="s">
        <v>72</v>
      </c>
      <c r="AV253" s="13" t="s">
        <v>72</v>
      </c>
      <c r="AW253" s="15"/>
      <c r="AX253" s="16"/>
    </row>
    <row r="254" spans="5:50" s="10" customFormat="1" ht="12" x14ac:dyDescent="0.2">
      <c r="E254" s="11"/>
      <c r="F254" s="11"/>
      <c r="G254" s="11"/>
      <c r="I254" s="11"/>
      <c r="J254" s="11"/>
      <c r="L254" s="23"/>
      <c r="M254" s="11"/>
      <c r="N254" s="11"/>
      <c r="O254" s="23"/>
      <c r="P254" s="11"/>
      <c r="Q254" s="55"/>
      <c r="R254" s="12"/>
      <c r="S254" s="12"/>
      <c r="T254" s="13"/>
      <c r="V254" s="11"/>
      <c r="W254" s="15">
        <v>71</v>
      </c>
      <c r="X254" s="15">
        <v>0.748</v>
      </c>
      <c r="Y254" s="10" t="s">
        <v>138</v>
      </c>
      <c r="Z254" s="10" t="s">
        <v>49</v>
      </c>
      <c r="AA254" s="11" t="s">
        <v>37</v>
      </c>
      <c r="AB254" s="18"/>
      <c r="AC254" s="12"/>
      <c r="AD254" s="15"/>
      <c r="AE254" s="15"/>
      <c r="AF254" s="13"/>
      <c r="AG254" s="15"/>
      <c r="AH254" s="42"/>
      <c r="AI254" s="42"/>
      <c r="AJ254" s="15"/>
      <c r="AK254" s="15"/>
      <c r="AL254" s="15"/>
      <c r="AM254" s="15"/>
      <c r="AN254" s="15"/>
      <c r="AO254" s="15"/>
      <c r="AP254" s="15">
        <v>432.28579526155852</v>
      </c>
      <c r="AR254" s="26"/>
      <c r="AT254" s="13" t="s">
        <v>47</v>
      </c>
      <c r="AU254" s="16" t="s">
        <v>51</v>
      </c>
      <c r="AV254" s="13" t="s">
        <v>51</v>
      </c>
      <c r="AW254" s="15"/>
      <c r="AX254" s="16"/>
    </row>
    <row r="255" spans="5:50" s="10" customFormat="1" ht="12" x14ac:dyDescent="0.2">
      <c r="E255" s="11"/>
      <c r="F255" s="11"/>
      <c r="G255" s="11"/>
      <c r="I255" s="11"/>
      <c r="J255" s="11"/>
      <c r="L255" s="23"/>
      <c r="M255" s="11"/>
      <c r="N255" s="11"/>
      <c r="O255" s="23"/>
      <c r="P255" s="11"/>
      <c r="Q255" s="55"/>
      <c r="R255" s="12"/>
      <c r="S255" s="12"/>
      <c r="T255" s="13"/>
      <c r="V255" s="11"/>
      <c r="W255" s="15">
        <v>59</v>
      </c>
      <c r="X255" s="15">
        <v>0.24299999999999999</v>
      </c>
      <c r="Y255" s="10" t="s">
        <v>76</v>
      </c>
      <c r="Z255" s="10" t="s">
        <v>49</v>
      </c>
      <c r="AA255" s="11" t="s">
        <v>37</v>
      </c>
      <c r="AB255" s="17"/>
      <c r="AC255" s="12"/>
      <c r="AD255" s="15"/>
      <c r="AE255" s="15"/>
      <c r="AF255" s="13"/>
      <c r="AG255" s="15"/>
      <c r="AH255" s="42"/>
      <c r="AI255" s="42"/>
      <c r="AJ255" s="15"/>
      <c r="AK255" s="15"/>
      <c r="AL255" s="15"/>
      <c r="AM255" s="15"/>
      <c r="AN255" s="15"/>
      <c r="AO255" s="15"/>
      <c r="AP255" s="15">
        <v>432.28579526155852</v>
      </c>
      <c r="AR255" s="26"/>
      <c r="AT255" s="13" t="s">
        <v>47</v>
      </c>
      <c r="AU255" s="16" t="s">
        <v>51</v>
      </c>
      <c r="AV255" s="13" t="s">
        <v>51</v>
      </c>
      <c r="AW255" s="15"/>
      <c r="AX255" s="16"/>
    </row>
    <row r="256" spans="5:50" s="10" customFormat="1" ht="12" x14ac:dyDescent="0.2">
      <c r="E256" s="11"/>
      <c r="F256" s="11"/>
      <c r="G256" s="11"/>
      <c r="I256" s="11"/>
      <c r="J256" s="11"/>
      <c r="L256" s="23"/>
      <c r="M256" s="11"/>
      <c r="N256" s="11"/>
      <c r="O256" s="23"/>
      <c r="P256" s="11"/>
      <c r="Q256" s="55"/>
      <c r="R256" s="12"/>
      <c r="S256" s="12"/>
      <c r="T256" s="13"/>
      <c r="V256" s="11"/>
      <c r="W256" s="15">
        <v>30</v>
      </c>
      <c r="X256" s="15">
        <v>0.39</v>
      </c>
      <c r="Y256" s="10" t="s">
        <v>137</v>
      </c>
      <c r="Z256" s="10" t="s">
        <v>49</v>
      </c>
      <c r="AA256" s="11" t="s">
        <v>37</v>
      </c>
      <c r="AB256" s="17"/>
      <c r="AC256" s="12"/>
      <c r="AD256" s="15"/>
      <c r="AE256" s="15"/>
      <c r="AF256" s="13"/>
      <c r="AG256" s="15"/>
      <c r="AH256" s="42"/>
      <c r="AI256" s="42"/>
      <c r="AJ256" s="15"/>
      <c r="AK256" s="15"/>
      <c r="AL256" s="15"/>
      <c r="AM256" s="15"/>
      <c r="AN256" s="15"/>
      <c r="AO256" s="15"/>
      <c r="AP256" s="15">
        <v>432.28579526155852</v>
      </c>
      <c r="AR256" s="26"/>
      <c r="AT256" s="13" t="s">
        <v>47</v>
      </c>
      <c r="AU256" s="16" t="s">
        <v>51</v>
      </c>
      <c r="AV256" s="13" t="s">
        <v>51</v>
      </c>
      <c r="AW256" s="15"/>
      <c r="AX256" s="16"/>
    </row>
    <row r="257" spans="5:50" s="10" customFormat="1" ht="12" x14ac:dyDescent="0.2">
      <c r="E257" s="11"/>
      <c r="F257" s="11"/>
      <c r="G257" s="11"/>
      <c r="I257" s="11"/>
      <c r="J257" s="11"/>
      <c r="L257" s="23"/>
      <c r="M257" s="11"/>
      <c r="N257" s="11"/>
      <c r="P257" s="11"/>
      <c r="Q257" s="55"/>
      <c r="R257" s="12"/>
      <c r="S257" s="12"/>
      <c r="T257" s="13"/>
      <c r="V257" s="11"/>
      <c r="W257" s="15">
        <v>584</v>
      </c>
      <c r="X257" s="15">
        <v>6.3319999999999999</v>
      </c>
      <c r="Y257" s="10" t="s">
        <v>76</v>
      </c>
      <c r="Z257" s="10" t="s">
        <v>49</v>
      </c>
      <c r="AA257" s="11" t="s">
        <v>37</v>
      </c>
      <c r="AB257" s="11"/>
      <c r="AC257" s="12"/>
      <c r="AD257" s="15"/>
      <c r="AE257" s="15"/>
      <c r="AF257" s="13"/>
      <c r="AG257" s="15"/>
      <c r="AH257" s="42"/>
      <c r="AI257" s="42"/>
      <c r="AJ257" s="15"/>
      <c r="AK257" s="15"/>
      <c r="AL257" s="15"/>
      <c r="AM257" s="15"/>
      <c r="AN257" s="15"/>
      <c r="AO257" s="15"/>
      <c r="AP257" s="15">
        <v>1902.0574991508574</v>
      </c>
      <c r="AR257" s="26"/>
      <c r="AT257" s="13" t="s">
        <v>47</v>
      </c>
      <c r="AU257" s="16" t="s">
        <v>51</v>
      </c>
      <c r="AV257" s="13" t="s">
        <v>51</v>
      </c>
      <c r="AW257" s="15"/>
      <c r="AX257" s="16"/>
    </row>
    <row r="258" spans="5:50" s="10" customFormat="1" ht="12" x14ac:dyDescent="0.2">
      <c r="E258" s="11"/>
      <c r="F258" s="11"/>
      <c r="G258" s="11"/>
      <c r="I258" s="11"/>
      <c r="J258" s="11"/>
      <c r="L258" s="23"/>
      <c r="M258" s="11"/>
      <c r="N258" s="11"/>
      <c r="P258" s="11"/>
      <c r="Q258" s="55"/>
      <c r="R258" s="12"/>
      <c r="S258" s="12"/>
      <c r="T258" s="13"/>
      <c r="V258" s="11"/>
      <c r="W258" s="15">
        <v>38.61</v>
      </c>
      <c r="X258" s="15">
        <v>5</v>
      </c>
      <c r="Y258" s="10" t="s">
        <v>49</v>
      </c>
      <c r="Z258" s="10" t="s">
        <v>66</v>
      </c>
      <c r="AA258" s="11" t="s">
        <v>41</v>
      </c>
      <c r="AB258" s="11"/>
      <c r="AC258" s="12"/>
      <c r="AD258" s="15"/>
      <c r="AE258" s="15"/>
      <c r="AF258" s="13"/>
      <c r="AG258" s="15"/>
      <c r="AH258" s="42"/>
      <c r="AI258" s="42"/>
      <c r="AJ258" s="15"/>
      <c r="AK258" s="15"/>
      <c r="AL258" s="15"/>
      <c r="AM258" s="15"/>
      <c r="AN258" s="15"/>
      <c r="AO258" s="15"/>
      <c r="AP258" s="15">
        <v>1296.8573857846757</v>
      </c>
      <c r="AR258" s="26"/>
      <c r="AT258" s="13" t="s">
        <v>47</v>
      </c>
      <c r="AU258" s="16" t="s">
        <v>51</v>
      </c>
      <c r="AV258" s="13" t="s">
        <v>51</v>
      </c>
      <c r="AW258" s="15"/>
      <c r="AX258" s="16"/>
    </row>
    <row r="259" spans="5:50" s="10" customFormat="1" ht="12" x14ac:dyDescent="0.2">
      <c r="E259" s="11"/>
      <c r="F259" s="11"/>
      <c r="G259" s="11"/>
      <c r="I259" s="11"/>
      <c r="J259" s="11"/>
      <c r="L259" s="23"/>
      <c r="M259" s="11"/>
      <c r="N259" s="11"/>
      <c r="P259" s="11"/>
      <c r="Q259" s="55"/>
      <c r="R259" s="12"/>
      <c r="S259" s="12"/>
      <c r="T259" s="13"/>
      <c r="V259" s="11"/>
      <c r="W259" s="15">
        <v>1</v>
      </c>
      <c r="X259" s="15">
        <v>1</v>
      </c>
      <c r="Y259" s="10" t="s">
        <v>65</v>
      </c>
      <c r="Z259" s="10" t="s">
        <v>49</v>
      </c>
      <c r="AA259" s="11" t="s">
        <v>41</v>
      </c>
      <c r="AB259" s="57"/>
      <c r="AC259" s="12"/>
      <c r="AD259" s="15"/>
      <c r="AE259" s="15"/>
      <c r="AF259" s="13"/>
      <c r="AG259" s="15"/>
      <c r="AH259" s="42"/>
      <c r="AI259" s="42"/>
      <c r="AJ259" s="15"/>
      <c r="AK259" s="15"/>
      <c r="AL259" s="15"/>
      <c r="AM259" s="15"/>
      <c r="AN259" s="15"/>
      <c r="AO259" s="15"/>
      <c r="AP259" s="15">
        <v>1296.8573857846757</v>
      </c>
      <c r="AR259" s="26"/>
      <c r="AT259" s="13" t="s">
        <v>47</v>
      </c>
      <c r="AU259" s="16" t="s">
        <v>51</v>
      </c>
      <c r="AV259" s="13" t="s">
        <v>51</v>
      </c>
      <c r="AW259" s="15"/>
      <c r="AX259" s="16"/>
    </row>
    <row r="260" spans="5:50" s="10" customFormat="1" ht="12" x14ac:dyDescent="0.2">
      <c r="E260" s="11"/>
      <c r="F260" s="11"/>
      <c r="G260" s="11"/>
      <c r="I260" s="11"/>
      <c r="J260" s="11"/>
      <c r="L260" s="23"/>
      <c r="M260" s="11"/>
      <c r="N260" s="11"/>
      <c r="P260" s="11"/>
      <c r="Q260" s="55"/>
      <c r="R260" s="12"/>
      <c r="S260" s="12"/>
      <c r="T260" s="13"/>
      <c r="V260" s="11"/>
      <c r="W260" s="15">
        <v>1</v>
      </c>
      <c r="X260" s="15">
        <v>1</v>
      </c>
      <c r="Y260" s="10" t="s">
        <v>66</v>
      </c>
      <c r="Z260" s="10" t="s">
        <v>49</v>
      </c>
      <c r="AA260" s="11" t="s">
        <v>41</v>
      </c>
      <c r="AB260" s="11"/>
      <c r="AC260" s="12"/>
      <c r="AD260" s="15"/>
      <c r="AE260" s="15"/>
      <c r="AF260" s="13"/>
      <c r="AG260" s="15"/>
      <c r="AH260" s="42"/>
      <c r="AI260" s="42"/>
      <c r="AJ260" s="15"/>
      <c r="AK260" s="15"/>
      <c r="AL260" s="15"/>
      <c r="AM260" s="15"/>
      <c r="AN260" s="15"/>
      <c r="AO260" s="15"/>
      <c r="AP260" s="15">
        <v>345.82863620924684</v>
      </c>
      <c r="AR260" s="26"/>
      <c r="AT260" s="13" t="s">
        <v>47</v>
      </c>
      <c r="AU260" s="16" t="s">
        <v>51</v>
      </c>
      <c r="AV260" s="13" t="s">
        <v>51</v>
      </c>
      <c r="AW260" s="15"/>
      <c r="AX260" s="16"/>
    </row>
    <row r="261" spans="5:50" s="10" customFormat="1" ht="12" x14ac:dyDescent="0.2">
      <c r="E261" s="11"/>
      <c r="F261" s="11"/>
      <c r="G261" s="11"/>
      <c r="I261" s="11"/>
      <c r="J261" s="11"/>
      <c r="L261" s="23"/>
      <c r="M261" s="11"/>
      <c r="N261" s="11"/>
      <c r="O261" s="23"/>
      <c r="P261" s="11"/>
      <c r="Q261" s="55"/>
      <c r="R261" s="12"/>
      <c r="S261" s="12"/>
      <c r="T261" s="13"/>
      <c r="V261" s="11"/>
      <c r="W261" s="15">
        <v>18</v>
      </c>
      <c r="X261" s="15">
        <v>1.7999999999999999E-2</v>
      </c>
      <c r="Z261" s="10" t="s">
        <v>44</v>
      </c>
      <c r="AA261" s="11" t="s">
        <v>37</v>
      </c>
      <c r="AB261" s="17"/>
      <c r="AC261" s="12"/>
      <c r="AD261" s="15"/>
      <c r="AE261" s="15"/>
      <c r="AF261" s="13"/>
      <c r="AG261" s="15"/>
      <c r="AH261" s="42"/>
      <c r="AI261" s="42"/>
      <c r="AJ261" s="15"/>
      <c r="AK261" s="15"/>
      <c r="AL261" s="15"/>
      <c r="AM261" s="15"/>
      <c r="AN261" s="15"/>
      <c r="AO261" s="15"/>
      <c r="AP261" s="15">
        <v>2161.4289763077927</v>
      </c>
      <c r="AR261" s="26"/>
      <c r="AT261" s="13" t="s">
        <v>38</v>
      </c>
      <c r="AU261" s="16" t="s">
        <v>45</v>
      </c>
      <c r="AV261" s="13" t="s">
        <v>45</v>
      </c>
      <c r="AW261" s="15"/>
      <c r="AX261" s="16"/>
    </row>
    <row r="262" spans="5:50" s="10" customFormat="1" ht="12" x14ac:dyDescent="0.2">
      <c r="E262" s="11"/>
      <c r="F262" s="11"/>
      <c r="G262" s="11"/>
      <c r="I262" s="11"/>
      <c r="J262" s="11"/>
      <c r="L262" s="23"/>
      <c r="M262" s="11"/>
      <c r="N262" s="11"/>
      <c r="O262" s="23"/>
      <c r="P262" s="11"/>
      <c r="Q262" s="55"/>
      <c r="R262" s="12"/>
      <c r="S262" s="12"/>
      <c r="T262" s="13"/>
      <c r="V262" s="11"/>
      <c r="W262" s="15">
        <v>38.65</v>
      </c>
      <c r="X262" s="15">
        <v>3.7999999999999999E-2</v>
      </c>
      <c r="Y262" s="10" t="s">
        <v>49</v>
      </c>
      <c r="Z262" s="10" t="s">
        <v>66</v>
      </c>
      <c r="AA262" s="11" t="s">
        <v>41</v>
      </c>
      <c r="AB262" s="11"/>
      <c r="AC262" s="12"/>
      <c r="AD262" s="15"/>
      <c r="AE262" s="15"/>
      <c r="AF262" s="13"/>
      <c r="AG262" s="15"/>
      <c r="AH262" s="42"/>
      <c r="AI262" s="42"/>
      <c r="AJ262" s="15"/>
      <c r="AK262" s="15"/>
      <c r="AL262" s="15"/>
      <c r="AM262" s="15"/>
      <c r="AN262" s="15"/>
      <c r="AO262" s="15"/>
      <c r="AP262" s="15">
        <v>1296.8573857846757</v>
      </c>
      <c r="AR262" s="26"/>
      <c r="AT262" s="13" t="s">
        <v>47</v>
      </c>
      <c r="AU262" s="16" t="s">
        <v>51</v>
      </c>
      <c r="AV262" s="13" t="s">
        <v>51</v>
      </c>
      <c r="AW262" s="15"/>
      <c r="AX262" s="16"/>
    </row>
    <row r="263" spans="5:50" s="10" customFormat="1" ht="12" x14ac:dyDescent="0.2">
      <c r="E263" s="11"/>
      <c r="F263" s="11"/>
      <c r="G263" s="11"/>
      <c r="I263" s="11"/>
      <c r="J263" s="11"/>
      <c r="L263" s="23"/>
      <c r="M263" s="11"/>
      <c r="N263" s="11"/>
      <c r="O263" s="23"/>
      <c r="P263" s="11"/>
      <c r="Q263" s="55"/>
      <c r="R263" s="12"/>
      <c r="S263" s="12"/>
      <c r="T263" s="13"/>
      <c r="V263" s="11"/>
      <c r="W263" s="15">
        <v>18.5</v>
      </c>
      <c r="X263" s="15">
        <v>6.8000000000000005E-2</v>
      </c>
      <c r="Y263" s="10" t="s">
        <v>68</v>
      </c>
      <c r="Z263" s="10" t="s">
        <v>70</v>
      </c>
      <c r="AA263" s="11" t="s">
        <v>37</v>
      </c>
      <c r="AB263" s="11"/>
      <c r="AC263" s="12"/>
      <c r="AD263" s="15"/>
      <c r="AE263" s="15"/>
      <c r="AF263" s="13"/>
      <c r="AG263" s="15"/>
      <c r="AH263" s="42"/>
      <c r="AI263" s="42"/>
      <c r="AJ263" s="15"/>
      <c r="AK263" s="15"/>
      <c r="AL263" s="15"/>
      <c r="AM263" s="15"/>
      <c r="AN263" s="15"/>
      <c r="AO263" s="15"/>
      <c r="AP263" s="15">
        <v>324.21434644616892</v>
      </c>
      <c r="AR263" s="26"/>
      <c r="AT263" s="13" t="s">
        <v>47</v>
      </c>
      <c r="AU263" s="16" t="s">
        <v>51</v>
      </c>
      <c r="AV263" s="13" t="s">
        <v>51</v>
      </c>
      <c r="AW263" s="15"/>
      <c r="AX263" s="16"/>
    </row>
    <row r="264" spans="5:50" s="10" customFormat="1" ht="12" x14ac:dyDescent="0.2">
      <c r="E264" s="11"/>
      <c r="F264" s="11"/>
      <c r="G264" s="11"/>
      <c r="I264" s="11"/>
      <c r="J264" s="11"/>
      <c r="L264" s="23"/>
      <c r="M264" s="11"/>
      <c r="N264" s="11"/>
      <c r="O264" s="23"/>
      <c r="P264" s="11"/>
      <c r="Q264" s="55"/>
      <c r="R264" s="12"/>
      <c r="S264" s="12"/>
      <c r="T264" s="13"/>
      <c r="V264" s="11"/>
      <c r="W264" s="15">
        <v>2.6</v>
      </c>
      <c r="X264" s="15">
        <v>3.4000000000000002E-2</v>
      </c>
      <c r="Y264" s="10" t="s">
        <v>68</v>
      </c>
      <c r="Z264" s="10" t="s">
        <v>102</v>
      </c>
      <c r="AA264" s="11" t="s">
        <v>37</v>
      </c>
      <c r="AB264" s="11"/>
      <c r="AC264" s="12"/>
      <c r="AD264" s="15"/>
      <c r="AE264" s="15"/>
      <c r="AF264" s="13"/>
      <c r="AG264" s="15"/>
      <c r="AH264" s="42"/>
      <c r="AI264" s="42"/>
      <c r="AJ264" s="15"/>
      <c r="AK264" s="15"/>
      <c r="AL264" s="15"/>
      <c r="AM264" s="15"/>
      <c r="AN264" s="15"/>
      <c r="AO264" s="15"/>
      <c r="AP264" s="15">
        <v>324.21434644616892</v>
      </c>
      <c r="AR264" s="26"/>
      <c r="AT264" s="13" t="s">
        <v>47</v>
      </c>
      <c r="AU264" s="16" t="s">
        <v>51</v>
      </c>
      <c r="AV264" s="13" t="s">
        <v>51</v>
      </c>
      <c r="AW264" s="15"/>
      <c r="AX264" s="16"/>
    </row>
    <row r="265" spans="5:50" s="10" customFormat="1" ht="12" x14ac:dyDescent="0.2">
      <c r="E265" s="11"/>
      <c r="F265" s="11"/>
      <c r="G265" s="11"/>
      <c r="I265" s="11"/>
      <c r="J265" s="11"/>
      <c r="L265" s="23"/>
      <c r="M265" s="11"/>
      <c r="N265" s="11"/>
      <c r="O265" s="23"/>
      <c r="P265" s="11"/>
      <c r="Q265" s="55"/>
      <c r="R265" s="12"/>
      <c r="S265" s="12"/>
      <c r="T265" s="13"/>
      <c r="V265" s="11"/>
      <c r="W265" s="15">
        <v>1</v>
      </c>
      <c r="X265" s="15">
        <v>1</v>
      </c>
      <c r="Y265" s="10" t="s">
        <v>49</v>
      </c>
      <c r="Z265" s="10" t="s">
        <v>66</v>
      </c>
      <c r="AA265" s="11" t="s">
        <v>41</v>
      </c>
      <c r="AB265" s="11"/>
      <c r="AC265" s="12"/>
      <c r="AD265" s="15"/>
      <c r="AE265" s="15"/>
      <c r="AF265" s="13"/>
      <c r="AG265" s="15"/>
      <c r="AH265" s="42"/>
      <c r="AI265" s="42"/>
      <c r="AJ265" s="15"/>
      <c r="AK265" s="15"/>
      <c r="AL265" s="15"/>
      <c r="AM265" s="15"/>
      <c r="AN265" s="15"/>
      <c r="AO265" s="15"/>
      <c r="AP265" s="15">
        <v>1296.8573857846757</v>
      </c>
      <c r="AR265" s="26"/>
      <c r="AT265" s="13" t="s">
        <v>47</v>
      </c>
      <c r="AU265" s="16" t="s">
        <v>51</v>
      </c>
      <c r="AV265" s="13" t="s">
        <v>51</v>
      </c>
      <c r="AW265" s="15"/>
      <c r="AX265" s="16"/>
    </row>
    <row r="266" spans="5:50" s="10" customFormat="1" ht="12" x14ac:dyDescent="0.2">
      <c r="E266" s="11"/>
      <c r="F266" s="11"/>
      <c r="G266" s="11"/>
      <c r="I266" s="11"/>
      <c r="J266" s="11"/>
      <c r="L266" s="23"/>
      <c r="M266" s="11"/>
      <c r="N266" s="11"/>
      <c r="O266" s="23"/>
      <c r="P266" s="11"/>
      <c r="Q266" s="55"/>
      <c r="R266" s="12"/>
      <c r="S266" s="12"/>
      <c r="T266" s="13"/>
      <c r="V266" s="11"/>
      <c r="W266" s="15">
        <v>11.6</v>
      </c>
      <c r="X266" s="15">
        <v>0.03</v>
      </c>
      <c r="Y266" s="10" t="s">
        <v>73</v>
      </c>
      <c r="Z266" s="10" t="s">
        <v>74</v>
      </c>
      <c r="AA266" s="11" t="s">
        <v>37</v>
      </c>
      <c r="AB266" s="11"/>
      <c r="AC266" s="12"/>
      <c r="AD266" s="15"/>
      <c r="AE266" s="15"/>
      <c r="AF266" s="13"/>
      <c r="AG266" s="15"/>
      <c r="AH266" s="42"/>
      <c r="AI266" s="42"/>
      <c r="AJ266" s="15"/>
      <c r="AK266" s="15"/>
      <c r="AL266" s="15"/>
      <c r="AM266" s="15"/>
      <c r="AN266" s="15"/>
      <c r="AO266" s="15"/>
      <c r="AP266" s="15">
        <v>345.82863620924684</v>
      </c>
      <c r="AR266" s="26"/>
      <c r="AT266" s="13" t="s">
        <v>47</v>
      </c>
      <c r="AU266" s="16" t="s">
        <v>75</v>
      </c>
      <c r="AV266" s="13" t="s">
        <v>75</v>
      </c>
      <c r="AW266" s="15"/>
      <c r="AX266" s="16"/>
    </row>
    <row r="267" spans="5:50" s="10" customFormat="1" ht="12" x14ac:dyDescent="0.2">
      <c r="E267" s="11"/>
      <c r="F267" s="11"/>
      <c r="G267" s="11"/>
      <c r="I267" s="11"/>
      <c r="J267" s="11"/>
      <c r="L267" s="23"/>
      <c r="M267" s="11"/>
      <c r="N267" s="11"/>
      <c r="O267" s="23"/>
      <c r="P267" s="11"/>
      <c r="Q267" s="55"/>
      <c r="R267" s="12"/>
      <c r="S267" s="12"/>
      <c r="T267" s="13"/>
      <c r="V267" s="11"/>
      <c r="W267" s="15">
        <v>1.5</v>
      </c>
      <c r="X267" s="15">
        <v>1.4999999999999999E-2</v>
      </c>
      <c r="Y267" s="10" t="s">
        <v>73</v>
      </c>
      <c r="Z267" s="10" t="s">
        <v>74</v>
      </c>
      <c r="AA267" s="11" t="s">
        <v>37</v>
      </c>
      <c r="AB267" s="11"/>
      <c r="AC267" s="12"/>
      <c r="AD267" s="15"/>
      <c r="AE267" s="15"/>
      <c r="AF267" s="13"/>
      <c r="AG267" s="15"/>
      <c r="AH267" s="42"/>
      <c r="AI267" s="42"/>
      <c r="AJ267" s="15"/>
      <c r="AK267" s="15"/>
      <c r="AL267" s="15"/>
      <c r="AM267" s="15"/>
      <c r="AN267" s="15"/>
      <c r="AO267" s="15"/>
      <c r="AP267" s="15">
        <v>172.91431810462342</v>
      </c>
      <c r="AR267" s="26"/>
      <c r="AT267" s="13" t="s">
        <v>47</v>
      </c>
      <c r="AU267" s="16" t="s">
        <v>75</v>
      </c>
      <c r="AV267" s="13" t="s">
        <v>75</v>
      </c>
      <c r="AW267" s="15"/>
      <c r="AX267" s="16"/>
    </row>
    <row r="268" spans="5:50" s="10" customFormat="1" ht="12" x14ac:dyDescent="0.2">
      <c r="E268" s="11"/>
      <c r="F268" s="11"/>
      <c r="G268" s="11"/>
      <c r="I268" s="11"/>
      <c r="J268" s="11"/>
      <c r="L268" s="23"/>
      <c r="M268" s="11"/>
      <c r="N268" s="11"/>
      <c r="O268" s="23"/>
      <c r="P268" s="11"/>
      <c r="Q268" s="55"/>
      <c r="R268" s="12"/>
      <c r="S268" s="12"/>
      <c r="T268" s="13"/>
      <c r="V268" s="11"/>
      <c r="W268" s="15">
        <v>1</v>
      </c>
      <c r="X268" s="15">
        <v>1.4999999999999999E-2</v>
      </c>
      <c r="Y268" s="10" t="s">
        <v>73</v>
      </c>
      <c r="Z268" s="10" t="s">
        <v>74</v>
      </c>
      <c r="AA268" s="11" t="s">
        <v>37</v>
      </c>
      <c r="AB268" s="11"/>
      <c r="AC268" s="12"/>
      <c r="AD268" s="15"/>
      <c r="AE268" s="15"/>
      <c r="AF268" s="13"/>
      <c r="AG268" s="15"/>
      <c r="AH268" s="42"/>
      <c r="AI268" s="42"/>
      <c r="AJ268" s="15"/>
      <c r="AK268" s="15"/>
      <c r="AL268" s="15"/>
      <c r="AM268" s="15"/>
      <c r="AN268" s="15"/>
      <c r="AO268" s="15"/>
      <c r="AP268" s="15">
        <v>172.91431810462342</v>
      </c>
      <c r="AR268" s="26"/>
      <c r="AT268" s="13" t="s">
        <v>47</v>
      </c>
      <c r="AU268" s="16" t="s">
        <v>75</v>
      </c>
      <c r="AV268" s="13" t="s">
        <v>75</v>
      </c>
      <c r="AW268" s="15"/>
      <c r="AX268" s="16"/>
    </row>
    <row r="269" spans="5:50" s="10" customFormat="1" ht="12" x14ac:dyDescent="0.2">
      <c r="E269" s="11"/>
      <c r="F269" s="11"/>
      <c r="G269" s="11"/>
      <c r="I269" s="11"/>
      <c r="J269" s="11"/>
      <c r="L269" s="23"/>
      <c r="M269" s="11"/>
      <c r="N269" s="11"/>
      <c r="O269" s="23"/>
      <c r="P269" s="11"/>
      <c r="Q269" s="55"/>
      <c r="R269" s="12"/>
      <c r="S269" s="12"/>
      <c r="T269" s="13"/>
      <c r="V269" s="11"/>
      <c r="W269" s="15">
        <v>1.5</v>
      </c>
      <c r="X269" s="15">
        <v>1.4999999999999999E-2</v>
      </c>
      <c r="Y269" s="10" t="s">
        <v>73</v>
      </c>
      <c r="Z269" s="10" t="s">
        <v>74</v>
      </c>
      <c r="AA269" s="11" t="s">
        <v>37</v>
      </c>
      <c r="AB269" s="11"/>
      <c r="AC269" s="12"/>
      <c r="AD269" s="15"/>
      <c r="AE269" s="15"/>
      <c r="AF269" s="13"/>
      <c r="AG269" s="15"/>
      <c r="AH269" s="42"/>
      <c r="AI269" s="42"/>
      <c r="AJ269" s="15"/>
      <c r="AK269" s="15"/>
      <c r="AL269" s="15"/>
      <c r="AM269" s="15"/>
      <c r="AN269" s="15"/>
      <c r="AO269" s="15"/>
      <c r="AP269" s="15">
        <v>345.82863620924684</v>
      </c>
      <c r="AR269" s="26"/>
      <c r="AT269" s="13" t="s">
        <v>47</v>
      </c>
      <c r="AU269" s="16" t="s">
        <v>75</v>
      </c>
      <c r="AV269" s="13" t="s">
        <v>75</v>
      </c>
      <c r="AW269" s="15"/>
      <c r="AX269" s="16"/>
    </row>
    <row r="270" spans="5:50" s="10" customFormat="1" ht="12" x14ac:dyDescent="0.2">
      <c r="E270" s="11"/>
      <c r="F270" s="11"/>
      <c r="G270" s="11"/>
      <c r="I270" s="11"/>
      <c r="J270" s="11"/>
      <c r="L270" s="23"/>
      <c r="M270" s="11"/>
      <c r="N270" s="11"/>
      <c r="O270" s="23"/>
      <c r="P270" s="11"/>
      <c r="Q270" s="55"/>
      <c r="R270" s="12"/>
      <c r="S270" s="12"/>
      <c r="T270" s="13"/>
      <c r="V270" s="11"/>
      <c r="W270" s="15">
        <v>6.9</v>
      </c>
      <c r="X270" s="15">
        <v>0.03</v>
      </c>
      <c r="Y270" s="10" t="s">
        <v>73</v>
      </c>
      <c r="Z270" s="10" t="s">
        <v>74</v>
      </c>
      <c r="AA270" s="11" t="s">
        <v>37</v>
      </c>
      <c r="AB270" s="11"/>
      <c r="AC270" s="12"/>
      <c r="AD270" s="15"/>
      <c r="AE270" s="15"/>
      <c r="AF270" s="13"/>
      <c r="AG270" s="15"/>
      <c r="AH270" s="42"/>
      <c r="AI270" s="42"/>
      <c r="AJ270" s="15"/>
      <c r="AK270" s="15"/>
      <c r="AL270" s="15"/>
      <c r="AM270" s="15"/>
      <c r="AN270" s="15"/>
      <c r="AO270" s="15"/>
      <c r="AP270" s="15">
        <v>1296.8573857846757</v>
      </c>
      <c r="AR270" s="26"/>
      <c r="AT270" s="13" t="s">
        <v>47</v>
      </c>
      <c r="AU270" s="16" t="s">
        <v>75</v>
      </c>
      <c r="AV270" s="13" t="s">
        <v>75</v>
      </c>
      <c r="AW270" s="15"/>
      <c r="AX270" s="16"/>
    </row>
    <row r="271" spans="5:50" s="10" customFormat="1" ht="12" x14ac:dyDescent="0.2">
      <c r="E271" s="11"/>
      <c r="F271" s="11"/>
      <c r="G271" s="11"/>
      <c r="I271" s="11"/>
      <c r="J271" s="11"/>
      <c r="L271" s="23"/>
      <c r="M271" s="11"/>
      <c r="N271" s="11"/>
      <c r="O271" s="23"/>
      <c r="P271" s="11"/>
      <c r="Q271" s="55"/>
      <c r="R271" s="12"/>
      <c r="S271" s="12"/>
      <c r="T271" s="13"/>
      <c r="V271" s="11"/>
      <c r="W271" s="15">
        <v>7</v>
      </c>
      <c r="X271" s="15">
        <v>0.09</v>
      </c>
      <c r="Y271" s="10" t="s">
        <v>98</v>
      </c>
      <c r="Z271" s="10" t="s">
        <v>49</v>
      </c>
      <c r="AA271" s="11" t="s">
        <v>37</v>
      </c>
      <c r="AB271" s="11"/>
      <c r="AC271" s="12"/>
      <c r="AD271" s="15"/>
      <c r="AE271" s="15"/>
      <c r="AF271" s="13"/>
      <c r="AG271" s="15"/>
      <c r="AH271" s="42"/>
      <c r="AI271" s="42"/>
      <c r="AJ271" s="15"/>
      <c r="AK271" s="15"/>
      <c r="AL271" s="15"/>
      <c r="AM271" s="15"/>
      <c r="AN271" s="15"/>
      <c r="AO271" s="15"/>
      <c r="AP271" s="15">
        <v>259.3714771569351</v>
      </c>
      <c r="AR271" s="26"/>
      <c r="AT271" s="13" t="s">
        <v>47</v>
      </c>
      <c r="AU271" s="16" t="s">
        <v>51</v>
      </c>
      <c r="AV271" s="13" t="s">
        <v>51</v>
      </c>
      <c r="AW271" s="15"/>
      <c r="AX271" s="16"/>
    </row>
    <row r="272" spans="5:50" s="10" customFormat="1" ht="12" x14ac:dyDescent="0.2">
      <c r="E272" s="11"/>
      <c r="F272" s="11"/>
      <c r="G272" s="11"/>
      <c r="I272" s="11"/>
      <c r="J272" s="11"/>
      <c r="L272" s="23"/>
      <c r="M272" s="11"/>
      <c r="N272" s="11"/>
      <c r="O272" s="23"/>
      <c r="P272" s="11"/>
      <c r="Q272" s="55"/>
      <c r="R272" s="12"/>
      <c r="S272" s="12"/>
      <c r="T272" s="13"/>
      <c r="V272" s="11"/>
      <c r="W272" s="15">
        <v>30</v>
      </c>
      <c r="X272" s="15">
        <v>0.221</v>
      </c>
      <c r="Y272" s="10" t="s">
        <v>83</v>
      </c>
      <c r="Z272" s="10" t="s">
        <v>49</v>
      </c>
      <c r="AA272" s="11" t="s">
        <v>37</v>
      </c>
      <c r="AB272" s="11"/>
      <c r="AC272" s="12"/>
      <c r="AD272" s="15"/>
      <c r="AE272" s="15"/>
      <c r="AF272" s="13"/>
      <c r="AG272" s="15"/>
      <c r="AH272" s="42"/>
      <c r="AI272" s="42"/>
      <c r="AJ272" s="15"/>
      <c r="AK272" s="15"/>
      <c r="AL272" s="15"/>
      <c r="AM272" s="15"/>
      <c r="AN272" s="15"/>
      <c r="AO272" s="15"/>
      <c r="AP272" s="15">
        <v>259.3714771569351</v>
      </c>
      <c r="AR272" s="26"/>
      <c r="AT272" s="13" t="s">
        <v>47</v>
      </c>
      <c r="AU272" s="16" t="s">
        <v>51</v>
      </c>
      <c r="AV272" s="13" t="s">
        <v>51</v>
      </c>
      <c r="AW272" s="15"/>
      <c r="AX272" s="16"/>
    </row>
    <row r="273" spans="5:50" s="10" customFormat="1" ht="12" x14ac:dyDescent="0.2">
      <c r="E273" s="11"/>
      <c r="F273" s="11"/>
      <c r="G273" s="11"/>
      <c r="I273" s="11"/>
      <c r="J273" s="11"/>
      <c r="L273" s="23"/>
      <c r="M273" s="11"/>
      <c r="N273" s="11"/>
      <c r="O273" s="23"/>
      <c r="P273" s="11"/>
      <c r="Q273" s="55"/>
      <c r="R273" s="12"/>
      <c r="S273" s="12"/>
      <c r="T273" s="13"/>
      <c r="V273" s="11"/>
      <c r="W273" s="15">
        <v>257</v>
      </c>
      <c r="X273" s="15">
        <v>0.96199999999999997</v>
      </c>
      <c r="Y273" s="10" t="s">
        <v>76</v>
      </c>
      <c r="Z273" s="10" t="s">
        <v>49</v>
      </c>
      <c r="AA273" s="11" t="s">
        <v>37</v>
      </c>
      <c r="AB273" s="11"/>
      <c r="AC273" s="12"/>
      <c r="AD273" s="15"/>
      <c r="AE273" s="15"/>
      <c r="AF273" s="13"/>
      <c r="AG273" s="15"/>
      <c r="AH273" s="42"/>
      <c r="AI273" s="42"/>
      <c r="AJ273" s="15"/>
      <c r="AK273" s="15"/>
      <c r="AL273" s="15"/>
      <c r="AM273" s="15"/>
      <c r="AN273" s="15"/>
      <c r="AO273" s="15"/>
      <c r="AP273" s="15">
        <v>259.3714771569351</v>
      </c>
      <c r="AR273" s="26"/>
      <c r="AT273" s="13" t="s">
        <v>47</v>
      </c>
      <c r="AU273" s="16" t="s">
        <v>51</v>
      </c>
      <c r="AV273" s="13" t="s">
        <v>51</v>
      </c>
      <c r="AW273" s="15"/>
      <c r="AX273" s="16"/>
    </row>
    <row r="274" spans="5:50" s="10" customFormat="1" ht="12" x14ac:dyDescent="0.2">
      <c r="E274" s="11"/>
      <c r="F274" s="11"/>
      <c r="G274" s="11"/>
      <c r="I274" s="11"/>
      <c r="J274" s="11"/>
      <c r="L274" s="23"/>
      <c r="M274" s="11"/>
      <c r="N274" s="11"/>
      <c r="O274" s="23"/>
      <c r="P274" s="11"/>
      <c r="Q274" s="55"/>
      <c r="R274" s="12"/>
      <c r="S274" s="12"/>
      <c r="T274" s="13"/>
      <c r="V274" s="11"/>
      <c r="W274" s="15">
        <v>66</v>
      </c>
      <c r="X274" s="15">
        <v>0.63300000000000001</v>
      </c>
      <c r="Y274" s="10" t="s">
        <v>76</v>
      </c>
      <c r="Z274" s="10" t="s">
        <v>49</v>
      </c>
      <c r="AA274" s="11" t="s">
        <v>37</v>
      </c>
      <c r="AB274" s="11"/>
      <c r="AC274" s="12"/>
      <c r="AD274" s="15"/>
      <c r="AE274" s="15"/>
      <c r="AF274" s="13"/>
      <c r="AG274" s="15"/>
      <c r="AH274" s="42"/>
      <c r="AI274" s="42"/>
      <c r="AJ274" s="15"/>
      <c r="AK274" s="15"/>
      <c r="AL274" s="15"/>
      <c r="AM274" s="15"/>
      <c r="AN274" s="15"/>
      <c r="AO274" s="15"/>
      <c r="AP274" s="15">
        <v>259.3714771569351</v>
      </c>
      <c r="AR274" s="26"/>
      <c r="AT274" s="13" t="s">
        <v>47</v>
      </c>
      <c r="AU274" s="16" t="s">
        <v>51</v>
      </c>
      <c r="AV274" s="13" t="s">
        <v>51</v>
      </c>
      <c r="AW274" s="15"/>
      <c r="AX274" s="16"/>
    </row>
    <row r="275" spans="5:50" s="10" customFormat="1" ht="12" x14ac:dyDescent="0.2">
      <c r="E275" s="11"/>
      <c r="F275" s="11"/>
      <c r="G275" s="11"/>
      <c r="I275" s="11"/>
      <c r="J275" s="11"/>
      <c r="L275" s="23"/>
      <c r="M275" s="11"/>
      <c r="N275" s="11"/>
      <c r="O275" s="23"/>
      <c r="P275" s="11"/>
      <c r="Q275" s="55"/>
      <c r="R275" s="12"/>
      <c r="S275" s="12"/>
      <c r="T275" s="13"/>
      <c r="V275" s="11"/>
      <c r="W275" s="15">
        <v>59</v>
      </c>
      <c r="X275" s="15">
        <v>0.79600000000000004</v>
      </c>
      <c r="Y275" s="10" t="s">
        <v>76</v>
      </c>
      <c r="Z275" s="10" t="s">
        <v>49</v>
      </c>
      <c r="AA275" s="11" t="s">
        <v>37</v>
      </c>
      <c r="AB275" s="11"/>
      <c r="AC275" s="12"/>
      <c r="AD275" s="15"/>
      <c r="AE275" s="15"/>
      <c r="AF275" s="13"/>
      <c r="AG275" s="15"/>
      <c r="AH275" s="42"/>
      <c r="AI275" s="42"/>
      <c r="AJ275" s="15"/>
      <c r="AK275" s="15"/>
      <c r="AL275" s="15"/>
      <c r="AM275" s="15"/>
      <c r="AN275" s="15"/>
      <c r="AO275" s="15"/>
      <c r="AP275" s="15">
        <v>259.3714771569351</v>
      </c>
      <c r="AR275" s="26"/>
      <c r="AT275" s="13" t="s">
        <v>47</v>
      </c>
      <c r="AU275" s="16" t="s">
        <v>51</v>
      </c>
      <c r="AV275" s="13" t="s">
        <v>51</v>
      </c>
      <c r="AW275" s="15"/>
      <c r="AX275" s="16"/>
    </row>
    <row r="276" spans="5:50" s="10" customFormat="1" ht="12" x14ac:dyDescent="0.2">
      <c r="E276" s="11"/>
      <c r="F276" s="11"/>
      <c r="G276" s="11"/>
      <c r="I276" s="11"/>
      <c r="J276" s="11"/>
      <c r="L276" s="23"/>
      <c r="M276" s="11"/>
      <c r="N276" s="11"/>
      <c r="O276" s="23"/>
      <c r="P276" s="11"/>
      <c r="Q276" s="55"/>
      <c r="R276" s="12"/>
      <c r="S276" s="12"/>
      <c r="T276" s="13"/>
      <c r="V276" s="11"/>
      <c r="W276" s="15">
        <v>1</v>
      </c>
      <c r="X276" s="15">
        <v>1</v>
      </c>
      <c r="Y276" s="10" t="s">
        <v>65</v>
      </c>
      <c r="Z276" s="10" t="s">
        <v>49</v>
      </c>
      <c r="AA276" s="11" t="s">
        <v>41</v>
      </c>
      <c r="AB276" s="11"/>
      <c r="AC276" s="12"/>
      <c r="AD276" s="15"/>
      <c r="AE276" s="15"/>
      <c r="AF276" s="13"/>
      <c r="AG276" s="15"/>
      <c r="AH276" s="42"/>
      <c r="AI276" s="42"/>
      <c r="AJ276" s="15"/>
      <c r="AK276" s="15"/>
      <c r="AL276" s="15"/>
      <c r="AM276" s="15"/>
      <c r="AN276" s="15"/>
      <c r="AO276" s="15"/>
      <c r="AP276" s="15">
        <v>1296.8573857846757</v>
      </c>
      <c r="AR276" s="26"/>
      <c r="AT276" s="13" t="s">
        <v>47</v>
      </c>
      <c r="AU276" s="16" t="s">
        <v>51</v>
      </c>
      <c r="AV276" s="13" t="s">
        <v>51</v>
      </c>
      <c r="AW276" s="15"/>
      <c r="AX276" s="16"/>
    </row>
    <row r="277" spans="5:50" s="10" customFormat="1" ht="12" x14ac:dyDescent="0.2">
      <c r="E277" s="11"/>
      <c r="F277" s="11"/>
      <c r="G277" s="11"/>
      <c r="I277" s="11"/>
      <c r="J277" s="11"/>
      <c r="L277" s="23"/>
      <c r="M277" s="11"/>
      <c r="N277" s="11"/>
      <c r="O277" s="23"/>
      <c r="P277" s="11"/>
      <c r="Q277" s="55"/>
      <c r="R277" s="12"/>
      <c r="S277" s="12"/>
      <c r="T277" s="13"/>
      <c r="V277" s="11"/>
      <c r="W277" s="15">
        <v>1</v>
      </c>
      <c r="X277" s="15">
        <v>1</v>
      </c>
      <c r="Y277" s="10" t="s">
        <v>66</v>
      </c>
      <c r="Z277" s="10" t="s">
        <v>49</v>
      </c>
      <c r="AA277" s="11" t="s">
        <v>41</v>
      </c>
      <c r="AB277" s="11"/>
      <c r="AC277" s="12"/>
      <c r="AD277" s="15"/>
      <c r="AE277" s="15"/>
      <c r="AF277" s="13"/>
      <c r="AG277" s="15"/>
      <c r="AH277" s="42"/>
      <c r="AI277" s="42"/>
      <c r="AJ277" s="15"/>
      <c r="AK277" s="15"/>
      <c r="AL277" s="15"/>
      <c r="AM277" s="15"/>
      <c r="AN277" s="15"/>
      <c r="AO277" s="15"/>
      <c r="AP277" s="15">
        <v>345.82863620924684</v>
      </c>
      <c r="AR277" s="26"/>
      <c r="AT277" s="13" t="s">
        <v>47</v>
      </c>
      <c r="AU277" s="16" t="s">
        <v>51</v>
      </c>
      <c r="AV277" s="13" t="s">
        <v>51</v>
      </c>
      <c r="AW277" s="15"/>
      <c r="AX277" s="16"/>
    </row>
    <row r="278" spans="5:50" s="10" customFormat="1" ht="12" x14ac:dyDescent="0.2">
      <c r="E278" s="11"/>
      <c r="F278" s="11"/>
      <c r="G278" s="11"/>
      <c r="I278" s="11"/>
      <c r="J278" s="11"/>
      <c r="L278" s="23"/>
      <c r="M278" s="11"/>
      <c r="N278" s="11"/>
      <c r="O278" s="23"/>
      <c r="P278" s="11"/>
      <c r="Q278" s="55"/>
      <c r="R278" s="12"/>
      <c r="S278" s="12"/>
      <c r="T278" s="13"/>
      <c r="V278" s="11"/>
      <c r="W278" s="15">
        <v>1.7</v>
      </c>
      <c r="X278" s="15">
        <v>1.4999999999999999E-2</v>
      </c>
      <c r="Y278" s="10" t="s">
        <v>73</v>
      </c>
      <c r="Z278" s="10" t="s">
        <v>74</v>
      </c>
      <c r="AA278" s="11" t="s">
        <v>37</v>
      </c>
      <c r="AB278" s="11"/>
      <c r="AC278" s="12"/>
      <c r="AD278" s="15"/>
      <c r="AE278" s="15"/>
      <c r="AF278" s="13"/>
      <c r="AG278" s="15"/>
      <c r="AH278" s="42"/>
      <c r="AI278" s="42"/>
      <c r="AJ278" s="15"/>
      <c r="AK278" s="15"/>
      <c r="AL278" s="15"/>
      <c r="AM278" s="15"/>
      <c r="AN278" s="15"/>
      <c r="AO278" s="15"/>
      <c r="AP278" s="15">
        <v>86.45715905231171</v>
      </c>
      <c r="AR278" s="26"/>
      <c r="AT278" s="13" t="s">
        <v>47</v>
      </c>
      <c r="AU278" s="16" t="s">
        <v>75</v>
      </c>
      <c r="AV278" s="13" t="s">
        <v>75</v>
      </c>
      <c r="AW278" s="15"/>
      <c r="AX278" s="16"/>
    </row>
    <row r="279" spans="5:50" s="10" customFormat="1" ht="12" x14ac:dyDescent="0.2">
      <c r="E279" s="11"/>
      <c r="F279" s="11"/>
      <c r="G279" s="11"/>
      <c r="I279" s="11"/>
      <c r="J279" s="11"/>
      <c r="L279" s="23"/>
      <c r="M279" s="11"/>
      <c r="N279" s="11"/>
      <c r="O279" s="23"/>
      <c r="P279" s="11"/>
      <c r="Q279" s="55"/>
      <c r="R279" s="12"/>
      <c r="S279" s="12"/>
      <c r="T279" s="13"/>
      <c r="V279" s="11"/>
      <c r="W279" s="15">
        <v>2.9</v>
      </c>
      <c r="X279" s="15">
        <v>1.4999999999999999E-2</v>
      </c>
      <c r="Y279" s="10" t="s">
        <v>73</v>
      </c>
      <c r="Z279" s="10" t="s">
        <v>74</v>
      </c>
      <c r="AA279" s="11" t="s">
        <v>37</v>
      </c>
      <c r="AB279" s="11"/>
      <c r="AC279" s="12"/>
      <c r="AD279" s="15"/>
      <c r="AE279" s="15"/>
      <c r="AF279" s="13"/>
      <c r="AG279" s="15"/>
      <c r="AH279" s="42"/>
      <c r="AI279" s="42"/>
      <c r="AJ279" s="15"/>
      <c r="AK279" s="15"/>
      <c r="AL279" s="15"/>
      <c r="AM279" s="15"/>
      <c r="AN279" s="15"/>
      <c r="AO279" s="15"/>
      <c r="AP279" s="15">
        <v>86.45715905231171</v>
      </c>
      <c r="AR279" s="26"/>
      <c r="AT279" s="13" t="s">
        <v>47</v>
      </c>
      <c r="AU279" s="16" t="s">
        <v>75</v>
      </c>
      <c r="AV279" s="13" t="s">
        <v>75</v>
      </c>
      <c r="AW279" s="15"/>
      <c r="AX279" s="16"/>
    </row>
    <row r="280" spans="5:50" s="10" customFormat="1" ht="12" x14ac:dyDescent="0.2">
      <c r="E280" s="11"/>
      <c r="F280" s="11"/>
      <c r="G280" s="11"/>
      <c r="I280" s="11"/>
      <c r="J280" s="11"/>
      <c r="L280" s="23"/>
      <c r="M280" s="11"/>
      <c r="N280" s="11"/>
      <c r="O280" s="23"/>
      <c r="P280" s="11"/>
      <c r="Q280" s="55"/>
      <c r="R280" s="12"/>
      <c r="S280" s="12"/>
      <c r="T280" s="13"/>
      <c r="V280" s="11"/>
      <c r="W280" s="15">
        <v>1</v>
      </c>
      <c r="X280" s="15">
        <v>1.4999999999999999E-2</v>
      </c>
      <c r="Y280" s="10" t="s">
        <v>73</v>
      </c>
      <c r="Z280" s="10" t="s">
        <v>74</v>
      </c>
      <c r="AA280" s="11" t="s">
        <v>37</v>
      </c>
      <c r="AB280" s="11"/>
      <c r="AC280" s="12"/>
      <c r="AD280" s="15"/>
      <c r="AE280" s="15"/>
      <c r="AF280" s="13"/>
      <c r="AG280" s="15"/>
      <c r="AH280" s="42"/>
      <c r="AI280" s="42"/>
      <c r="AJ280" s="15"/>
      <c r="AK280" s="15"/>
      <c r="AL280" s="15"/>
      <c r="AM280" s="15"/>
      <c r="AN280" s="15"/>
      <c r="AO280" s="15"/>
      <c r="AP280" s="15">
        <v>86.45715905231171</v>
      </c>
      <c r="AR280" s="26"/>
      <c r="AT280" s="13" t="s">
        <v>47</v>
      </c>
      <c r="AU280" s="16" t="s">
        <v>75</v>
      </c>
      <c r="AV280" s="13" t="s">
        <v>75</v>
      </c>
      <c r="AW280" s="15"/>
      <c r="AX280" s="16"/>
    </row>
    <row r="281" spans="5:50" s="10" customFormat="1" ht="12" x14ac:dyDescent="0.2">
      <c r="E281" s="11"/>
      <c r="F281" s="11"/>
      <c r="G281" s="11"/>
      <c r="I281" s="11"/>
      <c r="J281" s="11"/>
      <c r="L281" s="23"/>
      <c r="M281" s="11"/>
      <c r="N281" s="11"/>
      <c r="O281" s="23"/>
      <c r="P281" s="11"/>
      <c r="Q281" s="55"/>
      <c r="R281" s="12"/>
      <c r="S281" s="12"/>
      <c r="T281" s="13"/>
      <c r="V281" s="11"/>
      <c r="W281" s="15">
        <v>7.2</v>
      </c>
      <c r="X281" s="15">
        <v>0.03</v>
      </c>
      <c r="Y281" s="10" t="s">
        <v>73</v>
      </c>
      <c r="Z281" s="10" t="s">
        <v>74</v>
      </c>
      <c r="AA281" s="11" t="s">
        <v>37</v>
      </c>
      <c r="AB281" s="11"/>
      <c r="AC281" s="12"/>
      <c r="AD281" s="15"/>
      <c r="AE281" s="15"/>
      <c r="AF281" s="13"/>
      <c r="AG281" s="15"/>
      <c r="AH281" s="42"/>
      <c r="AI281" s="42"/>
      <c r="AJ281" s="15"/>
      <c r="AK281" s="15"/>
      <c r="AL281" s="15"/>
      <c r="AM281" s="15"/>
      <c r="AN281" s="15"/>
      <c r="AO281" s="15"/>
      <c r="AP281" s="15">
        <v>49.404090887035267</v>
      </c>
      <c r="AR281" s="26"/>
      <c r="AT281" s="13" t="s">
        <v>47</v>
      </c>
      <c r="AU281" s="16" t="s">
        <v>75</v>
      </c>
      <c r="AV281" s="13" t="s">
        <v>75</v>
      </c>
      <c r="AW281" s="15"/>
      <c r="AX281" s="16"/>
    </row>
    <row r="282" spans="5:50" s="10" customFormat="1" ht="12" x14ac:dyDescent="0.2">
      <c r="E282" s="11"/>
      <c r="F282" s="11"/>
      <c r="G282" s="11"/>
      <c r="I282" s="11"/>
      <c r="J282" s="11"/>
      <c r="L282" s="23"/>
      <c r="M282" s="11"/>
      <c r="N282" s="11"/>
      <c r="O282" s="23"/>
      <c r="P282" s="11"/>
      <c r="Q282" s="55"/>
      <c r="R282" s="12"/>
      <c r="S282" s="12"/>
      <c r="T282" s="13"/>
      <c r="V282" s="11"/>
      <c r="W282" s="15">
        <v>1</v>
      </c>
      <c r="X282" s="15">
        <v>1.4999999999999999E-2</v>
      </c>
      <c r="Y282" s="10" t="s">
        <v>73</v>
      </c>
      <c r="Z282" s="10" t="s">
        <v>74</v>
      </c>
      <c r="AA282" s="11" t="s">
        <v>37</v>
      </c>
      <c r="AB282" s="11"/>
      <c r="AC282" s="12"/>
      <c r="AD282" s="15"/>
      <c r="AE282" s="15"/>
      <c r="AF282" s="13"/>
      <c r="AG282" s="15"/>
      <c r="AH282" s="42"/>
      <c r="AI282" s="42"/>
      <c r="AJ282" s="15"/>
      <c r="AK282" s="15"/>
      <c r="AL282" s="15"/>
      <c r="AM282" s="15"/>
      <c r="AN282" s="15"/>
      <c r="AO282" s="15"/>
      <c r="AP282" s="15">
        <v>49.404090887035267</v>
      </c>
      <c r="AR282" s="26"/>
      <c r="AT282" s="13" t="s">
        <v>47</v>
      </c>
      <c r="AU282" s="16" t="s">
        <v>75</v>
      </c>
      <c r="AV282" s="13" t="s">
        <v>75</v>
      </c>
      <c r="AW282" s="15"/>
      <c r="AX282" s="16"/>
    </row>
    <row r="283" spans="5:50" s="10" customFormat="1" ht="12" x14ac:dyDescent="0.2">
      <c r="E283" s="11"/>
      <c r="F283" s="11"/>
      <c r="G283" s="11"/>
      <c r="I283" s="11"/>
      <c r="J283" s="11"/>
      <c r="L283" s="23"/>
      <c r="M283" s="11"/>
      <c r="N283" s="11"/>
      <c r="O283" s="23"/>
      <c r="P283" s="11"/>
      <c r="Q283" s="55"/>
      <c r="R283" s="12"/>
      <c r="S283" s="12"/>
      <c r="T283" s="13"/>
      <c r="V283" s="11"/>
      <c r="W283" s="15">
        <v>1</v>
      </c>
      <c r="X283" s="15">
        <v>1.4999999999999999E-2</v>
      </c>
      <c r="Y283" s="10" t="s">
        <v>73</v>
      </c>
      <c r="Z283" s="10" t="s">
        <v>74</v>
      </c>
      <c r="AA283" s="11" t="s">
        <v>37</v>
      </c>
      <c r="AB283" s="11"/>
      <c r="AC283" s="12"/>
      <c r="AD283" s="15"/>
      <c r="AE283" s="15"/>
      <c r="AF283" s="13"/>
      <c r="AG283" s="15"/>
      <c r="AH283" s="42"/>
      <c r="AI283" s="42"/>
      <c r="AJ283" s="15"/>
      <c r="AK283" s="15"/>
      <c r="AL283" s="15"/>
      <c r="AM283" s="15"/>
      <c r="AN283" s="15"/>
      <c r="AO283" s="15"/>
      <c r="AP283" s="15">
        <v>324.21434644616892</v>
      </c>
      <c r="AR283" s="26"/>
      <c r="AT283" s="13" t="s">
        <v>47</v>
      </c>
      <c r="AU283" s="16" t="s">
        <v>75</v>
      </c>
      <c r="AV283" s="13" t="s">
        <v>75</v>
      </c>
      <c r="AW283" s="15"/>
      <c r="AX283" s="16"/>
    </row>
    <row r="284" spans="5:50" s="10" customFormat="1" ht="12" x14ac:dyDescent="0.2">
      <c r="E284" s="11"/>
      <c r="F284" s="11"/>
      <c r="G284" s="11"/>
      <c r="I284" s="11"/>
      <c r="J284" s="11"/>
      <c r="L284" s="23"/>
      <c r="M284" s="11"/>
      <c r="N284" s="11"/>
      <c r="O284" s="23"/>
      <c r="P284" s="11"/>
      <c r="Q284" s="55"/>
      <c r="R284" s="12"/>
      <c r="S284" s="12"/>
      <c r="T284" s="13"/>
      <c r="V284" s="11"/>
      <c r="W284" s="15">
        <v>1.5</v>
      </c>
      <c r="X284" s="15">
        <v>1.4999999999999999E-2</v>
      </c>
      <c r="Y284" s="10" t="s">
        <v>73</v>
      </c>
      <c r="Z284" s="10" t="s">
        <v>74</v>
      </c>
      <c r="AA284" s="11" t="s">
        <v>37</v>
      </c>
      <c r="AB284" s="11"/>
      <c r="AC284" s="12"/>
      <c r="AD284" s="15"/>
      <c r="AE284" s="15"/>
      <c r="AF284" s="13"/>
      <c r="AG284" s="15"/>
      <c r="AH284" s="42"/>
      <c r="AI284" s="42"/>
      <c r="AJ284" s="15"/>
      <c r="AK284" s="15"/>
      <c r="AL284" s="15"/>
      <c r="AM284" s="15"/>
      <c r="AN284" s="15"/>
      <c r="AO284" s="15"/>
      <c r="AP284" s="15">
        <v>324.21434644616892</v>
      </c>
      <c r="AR284" s="26"/>
      <c r="AT284" s="13" t="s">
        <v>47</v>
      </c>
      <c r="AU284" s="16" t="s">
        <v>75</v>
      </c>
      <c r="AV284" s="13" t="s">
        <v>75</v>
      </c>
      <c r="AW284" s="15"/>
      <c r="AX284" s="16"/>
    </row>
    <row r="285" spans="5:50" s="10" customFormat="1" ht="12" x14ac:dyDescent="0.2">
      <c r="E285" s="11"/>
      <c r="F285" s="11"/>
      <c r="G285" s="11"/>
      <c r="I285" s="11"/>
      <c r="J285" s="11"/>
      <c r="L285" s="23"/>
      <c r="M285" s="11"/>
      <c r="N285" s="11"/>
      <c r="O285" s="23"/>
      <c r="P285" s="11"/>
      <c r="Q285" s="55"/>
      <c r="R285" s="12"/>
      <c r="S285" s="12"/>
      <c r="T285" s="13"/>
      <c r="V285" s="11"/>
      <c r="W285" s="15">
        <v>4.5999999999999996</v>
      </c>
      <c r="X285" s="15">
        <v>1.4999999999999999E-2</v>
      </c>
      <c r="Y285" s="10" t="s">
        <v>73</v>
      </c>
      <c r="Z285" s="10" t="s">
        <v>74</v>
      </c>
      <c r="AA285" s="11" t="s">
        <v>37</v>
      </c>
      <c r="AB285" s="18"/>
      <c r="AC285" s="12"/>
      <c r="AD285" s="15"/>
      <c r="AE285" s="15"/>
      <c r="AF285" s="13"/>
      <c r="AG285" s="15"/>
      <c r="AH285" s="42"/>
      <c r="AI285" s="42"/>
      <c r="AJ285" s="15"/>
      <c r="AK285" s="15"/>
      <c r="AL285" s="15"/>
      <c r="AM285" s="15"/>
      <c r="AN285" s="15"/>
      <c r="AO285" s="15"/>
      <c r="AP285" s="15">
        <v>86.45715905231171</v>
      </c>
      <c r="AR285" s="26"/>
      <c r="AT285" s="13" t="s">
        <v>47</v>
      </c>
      <c r="AU285" s="16" t="s">
        <v>75</v>
      </c>
      <c r="AV285" s="13" t="s">
        <v>75</v>
      </c>
      <c r="AW285" s="15"/>
      <c r="AX285" s="16"/>
    </row>
    <row r="286" spans="5:50" s="10" customFormat="1" ht="12" x14ac:dyDescent="0.2">
      <c r="E286" s="11"/>
      <c r="F286" s="11"/>
      <c r="G286" s="11"/>
      <c r="I286" s="11"/>
      <c r="J286" s="11"/>
      <c r="L286" s="23"/>
      <c r="M286" s="11"/>
      <c r="N286" s="11"/>
      <c r="O286" s="23"/>
      <c r="P286" s="11"/>
      <c r="Q286" s="55"/>
      <c r="R286" s="12"/>
      <c r="S286" s="12"/>
      <c r="T286" s="13"/>
      <c r="V286" s="11"/>
      <c r="W286" s="15">
        <v>1</v>
      </c>
      <c r="X286" s="15">
        <v>1.4999999999999999E-2</v>
      </c>
      <c r="Y286" s="10" t="s">
        <v>73</v>
      </c>
      <c r="Z286" s="10" t="s">
        <v>74</v>
      </c>
      <c r="AA286" s="11" t="s">
        <v>37</v>
      </c>
      <c r="AB286" s="11"/>
      <c r="AC286" s="12"/>
      <c r="AD286" s="15"/>
      <c r="AE286" s="15"/>
      <c r="AF286" s="13"/>
      <c r="AG286" s="15"/>
      <c r="AH286" s="42"/>
      <c r="AI286" s="42"/>
      <c r="AJ286" s="15"/>
      <c r="AK286" s="15"/>
      <c r="AL286" s="15"/>
      <c r="AM286" s="15"/>
      <c r="AN286" s="15"/>
      <c r="AO286" s="15"/>
      <c r="AP286" s="15">
        <v>324.21434644616892</v>
      </c>
      <c r="AR286" s="26"/>
      <c r="AT286" s="13" t="s">
        <v>47</v>
      </c>
      <c r="AU286" s="16" t="s">
        <v>75</v>
      </c>
      <c r="AV286" s="13" t="s">
        <v>75</v>
      </c>
      <c r="AW286" s="15"/>
      <c r="AX286" s="16"/>
    </row>
    <row r="287" spans="5:50" s="10" customFormat="1" ht="12" x14ac:dyDescent="0.2">
      <c r="E287" s="11"/>
      <c r="F287" s="11"/>
      <c r="G287" s="11"/>
      <c r="I287" s="11"/>
      <c r="J287" s="11"/>
      <c r="L287" s="23"/>
      <c r="M287" s="11"/>
      <c r="N287" s="11"/>
      <c r="O287" s="23"/>
      <c r="P287" s="11"/>
      <c r="Q287" s="55"/>
      <c r="R287" s="12"/>
      <c r="S287" s="12"/>
      <c r="T287" s="13"/>
      <c r="V287" s="11"/>
      <c r="W287" s="15">
        <v>11.4</v>
      </c>
      <c r="X287" s="15">
        <v>0.03</v>
      </c>
      <c r="Y287" s="10" t="s">
        <v>73</v>
      </c>
      <c r="Z287" s="10" t="s">
        <v>74</v>
      </c>
      <c r="AA287" s="11" t="s">
        <v>37</v>
      </c>
      <c r="AB287" s="11"/>
      <c r="AC287" s="12"/>
      <c r="AD287" s="15"/>
      <c r="AE287" s="15"/>
      <c r="AF287" s="13"/>
      <c r="AG287" s="15"/>
      <c r="AH287" s="42"/>
      <c r="AI287" s="42"/>
      <c r="AJ287" s="15"/>
      <c r="AK287" s="15"/>
      <c r="AL287" s="15"/>
      <c r="AM287" s="15"/>
      <c r="AN287" s="15"/>
      <c r="AO287" s="15"/>
      <c r="AP287" s="15">
        <v>86.45715905231171</v>
      </c>
      <c r="AR287" s="26"/>
      <c r="AT287" s="13" t="s">
        <v>47</v>
      </c>
      <c r="AU287" s="16" t="s">
        <v>75</v>
      </c>
      <c r="AV287" s="13" t="s">
        <v>75</v>
      </c>
      <c r="AW287" s="15"/>
      <c r="AX287" s="16"/>
    </row>
    <row r="288" spans="5:50" s="10" customFormat="1" ht="12" x14ac:dyDescent="0.2">
      <c r="E288" s="11"/>
      <c r="F288" s="11"/>
      <c r="G288" s="11"/>
      <c r="I288" s="11"/>
      <c r="J288" s="11"/>
      <c r="L288" s="23"/>
      <c r="M288" s="11"/>
      <c r="N288" s="11"/>
      <c r="O288" s="23"/>
      <c r="P288" s="11"/>
      <c r="Q288" s="55"/>
      <c r="R288" s="12"/>
      <c r="S288" s="12"/>
      <c r="T288" s="13"/>
      <c r="V288" s="11"/>
      <c r="W288" s="15">
        <v>10.7</v>
      </c>
      <c r="X288" s="15">
        <v>4.4999999999999998E-2</v>
      </c>
      <c r="Y288" s="10" t="s">
        <v>73</v>
      </c>
      <c r="Z288" s="10" t="s">
        <v>74</v>
      </c>
      <c r="AA288" s="11" t="s">
        <v>37</v>
      </c>
      <c r="AB288" s="11"/>
      <c r="AC288" s="12"/>
      <c r="AD288" s="15"/>
      <c r="AE288" s="15"/>
      <c r="AF288" s="13"/>
      <c r="AG288" s="15"/>
      <c r="AH288" s="42"/>
      <c r="AI288" s="42"/>
      <c r="AJ288" s="15"/>
      <c r="AK288" s="15"/>
      <c r="AL288" s="15"/>
      <c r="AM288" s="15"/>
      <c r="AN288" s="15"/>
      <c r="AO288" s="15"/>
      <c r="AP288" s="15">
        <v>86.45715905231171</v>
      </c>
      <c r="AR288" s="26"/>
      <c r="AT288" s="13" t="s">
        <v>47</v>
      </c>
      <c r="AU288" s="16" t="s">
        <v>75</v>
      </c>
      <c r="AV288" s="13" t="s">
        <v>75</v>
      </c>
      <c r="AW288" s="15"/>
      <c r="AX288" s="16"/>
    </row>
    <row r="289" spans="5:50" s="10" customFormat="1" ht="12" x14ac:dyDescent="0.2">
      <c r="E289" s="11"/>
      <c r="F289" s="11"/>
      <c r="G289" s="11"/>
      <c r="I289" s="11"/>
      <c r="J289" s="11"/>
      <c r="L289" s="23"/>
      <c r="M289" s="11"/>
      <c r="N289" s="11"/>
      <c r="O289" s="23"/>
      <c r="P289" s="11"/>
      <c r="Q289" s="55"/>
      <c r="R289" s="12"/>
      <c r="S289" s="12"/>
      <c r="T289" s="13"/>
      <c r="V289" s="11"/>
      <c r="W289" s="15">
        <v>18.8</v>
      </c>
      <c r="X289" s="15">
        <v>4.4999999999999998E-2</v>
      </c>
      <c r="Y289" s="10" t="s">
        <v>73</v>
      </c>
      <c r="Z289" s="10" t="s">
        <v>74</v>
      </c>
      <c r="AA289" s="11" t="s">
        <v>37</v>
      </c>
      <c r="AB289" s="11"/>
      <c r="AC289" s="12"/>
      <c r="AD289" s="15"/>
      <c r="AE289" s="15"/>
      <c r="AF289" s="13"/>
      <c r="AG289" s="15"/>
      <c r="AH289" s="42"/>
      <c r="AI289" s="42"/>
      <c r="AJ289" s="15"/>
      <c r="AK289" s="15"/>
      <c r="AL289" s="15"/>
      <c r="AM289" s="15"/>
      <c r="AN289" s="15"/>
      <c r="AO289" s="15"/>
      <c r="AP289" s="15">
        <v>86.45715905231171</v>
      </c>
      <c r="AR289" s="26"/>
      <c r="AT289" s="13" t="s">
        <v>47</v>
      </c>
      <c r="AU289" s="16" t="s">
        <v>75</v>
      </c>
      <c r="AV289" s="13" t="s">
        <v>75</v>
      </c>
      <c r="AW289" s="15"/>
      <c r="AX289" s="16"/>
    </row>
    <row r="290" spans="5:50" s="10" customFormat="1" ht="12" x14ac:dyDescent="0.2">
      <c r="E290" s="11"/>
      <c r="F290" s="11"/>
      <c r="G290" s="11"/>
      <c r="I290" s="11"/>
      <c r="J290" s="11"/>
      <c r="L290" s="23"/>
      <c r="M290" s="11"/>
      <c r="N290" s="11"/>
      <c r="O290" s="23"/>
      <c r="P290" s="11"/>
      <c r="Q290" s="55"/>
      <c r="R290" s="12"/>
      <c r="S290" s="12"/>
      <c r="T290" s="13"/>
      <c r="V290" s="11"/>
      <c r="W290" s="15">
        <v>2.5</v>
      </c>
      <c r="X290" s="15">
        <v>1.4999999999999999E-2</v>
      </c>
      <c r="Y290" s="10" t="s">
        <v>73</v>
      </c>
      <c r="Z290" s="10" t="s">
        <v>74</v>
      </c>
      <c r="AA290" s="11" t="s">
        <v>37</v>
      </c>
      <c r="AB290" s="11"/>
      <c r="AC290" s="12"/>
      <c r="AD290" s="15"/>
      <c r="AE290" s="15"/>
      <c r="AF290" s="13"/>
      <c r="AG290" s="15"/>
      <c r="AH290" s="42"/>
      <c r="AI290" s="42"/>
      <c r="AJ290" s="15"/>
      <c r="AK290" s="15"/>
      <c r="AL290" s="15"/>
      <c r="AM290" s="15"/>
      <c r="AN290" s="15"/>
      <c r="AO290" s="15"/>
      <c r="AP290" s="15">
        <v>49.404090887035267</v>
      </c>
      <c r="AR290" s="26"/>
      <c r="AT290" s="13" t="s">
        <v>47</v>
      </c>
      <c r="AU290" s="16" t="s">
        <v>75</v>
      </c>
      <c r="AV290" s="13" t="s">
        <v>75</v>
      </c>
      <c r="AW290" s="15"/>
      <c r="AX290" s="16"/>
    </row>
    <row r="291" spans="5:50" s="10" customFormat="1" ht="12" x14ac:dyDescent="0.2">
      <c r="E291" s="11"/>
      <c r="F291" s="11"/>
      <c r="G291" s="11"/>
      <c r="I291" s="11"/>
      <c r="J291" s="11"/>
      <c r="L291" s="23"/>
      <c r="M291" s="11"/>
      <c r="N291" s="11"/>
      <c r="O291" s="23"/>
      <c r="P291" s="11"/>
      <c r="Q291" s="55"/>
      <c r="R291" s="12"/>
      <c r="S291" s="12"/>
      <c r="T291" s="13"/>
      <c r="V291" s="11"/>
      <c r="W291" s="15">
        <v>1</v>
      </c>
      <c r="X291" s="15">
        <v>1.4999999999999999E-2</v>
      </c>
      <c r="Y291" s="10" t="s">
        <v>73</v>
      </c>
      <c r="Z291" s="10" t="s">
        <v>74</v>
      </c>
      <c r="AA291" s="11" t="s">
        <v>37</v>
      </c>
      <c r="AB291" s="11"/>
      <c r="AC291" s="12"/>
      <c r="AD291" s="15"/>
      <c r="AE291" s="15"/>
      <c r="AF291" s="13"/>
      <c r="AG291" s="15"/>
      <c r="AH291" s="42"/>
      <c r="AI291" s="42"/>
      <c r="AJ291" s="15"/>
      <c r="AK291" s="15"/>
      <c r="AL291" s="15"/>
      <c r="AM291" s="15"/>
      <c r="AN291" s="15"/>
      <c r="AO291" s="15"/>
      <c r="AP291" s="15">
        <v>86.45715905231171</v>
      </c>
      <c r="AR291" s="26"/>
      <c r="AT291" s="13" t="s">
        <v>47</v>
      </c>
      <c r="AU291" s="16" t="s">
        <v>75</v>
      </c>
      <c r="AV291" s="13" t="s">
        <v>75</v>
      </c>
      <c r="AW291" s="15"/>
      <c r="AX291" s="16"/>
    </row>
    <row r="292" spans="5:50" s="10" customFormat="1" ht="12" x14ac:dyDescent="0.2">
      <c r="E292" s="11"/>
      <c r="F292" s="11"/>
      <c r="G292" s="11"/>
      <c r="I292" s="11"/>
      <c r="J292" s="11"/>
      <c r="L292" s="23"/>
      <c r="M292" s="11"/>
      <c r="N292" s="11"/>
      <c r="O292" s="23"/>
      <c r="P292" s="11"/>
      <c r="Q292" s="55"/>
      <c r="R292" s="12"/>
      <c r="S292" s="12"/>
      <c r="T292" s="13"/>
      <c r="V292" s="11"/>
      <c r="W292" s="15">
        <v>1.5</v>
      </c>
      <c r="X292" s="15">
        <v>1.4999999999999999E-2</v>
      </c>
      <c r="Y292" s="10" t="s">
        <v>73</v>
      </c>
      <c r="Z292" s="10" t="s">
        <v>74</v>
      </c>
      <c r="AA292" s="11" t="s">
        <v>37</v>
      </c>
      <c r="AB292" s="11"/>
      <c r="AC292" s="12"/>
      <c r="AD292" s="15"/>
      <c r="AE292" s="15"/>
      <c r="AF292" s="13"/>
      <c r="AG292" s="15"/>
      <c r="AH292" s="42"/>
      <c r="AI292" s="42"/>
      <c r="AJ292" s="15"/>
      <c r="AK292" s="15"/>
      <c r="AL292" s="15"/>
      <c r="AM292" s="15"/>
      <c r="AN292" s="15"/>
      <c r="AO292" s="15"/>
      <c r="AP292" s="15">
        <v>49.404090887035267</v>
      </c>
      <c r="AR292" s="26"/>
      <c r="AT292" s="13" t="s">
        <v>47</v>
      </c>
      <c r="AU292" s="16" t="s">
        <v>75</v>
      </c>
      <c r="AV292" s="13" t="s">
        <v>75</v>
      </c>
      <c r="AW292" s="15"/>
      <c r="AX292" s="16"/>
    </row>
    <row r="293" spans="5:50" s="10" customFormat="1" ht="12" x14ac:dyDescent="0.2">
      <c r="E293" s="11"/>
      <c r="F293" s="11"/>
      <c r="G293" s="11"/>
      <c r="I293" s="11"/>
      <c r="J293" s="11"/>
      <c r="L293" s="23"/>
      <c r="M293" s="11"/>
      <c r="N293" s="11"/>
      <c r="O293" s="23"/>
      <c r="P293" s="11"/>
      <c r="Q293" s="55"/>
      <c r="R293" s="12"/>
      <c r="S293" s="12"/>
      <c r="T293" s="13"/>
      <c r="V293" s="11"/>
      <c r="W293" s="15">
        <v>1</v>
      </c>
      <c r="X293" s="15">
        <v>1.4999999999999999E-2</v>
      </c>
      <c r="Y293" s="10" t="s">
        <v>73</v>
      </c>
      <c r="Z293" s="10" t="s">
        <v>74</v>
      </c>
      <c r="AA293" s="11" t="s">
        <v>37</v>
      </c>
      <c r="AB293" s="11"/>
      <c r="AC293" s="12"/>
      <c r="AD293" s="15"/>
      <c r="AE293" s="15"/>
      <c r="AF293" s="13"/>
      <c r="AG293" s="15"/>
      <c r="AH293" s="42"/>
      <c r="AI293" s="42"/>
      <c r="AJ293" s="15"/>
      <c r="AK293" s="15"/>
      <c r="AL293" s="15"/>
      <c r="AM293" s="15"/>
      <c r="AN293" s="15"/>
      <c r="AO293" s="15"/>
      <c r="AP293" s="15">
        <v>49.404090887035267</v>
      </c>
      <c r="AR293" s="26"/>
      <c r="AT293" s="13" t="s">
        <v>47</v>
      </c>
      <c r="AU293" s="16" t="s">
        <v>75</v>
      </c>
      <c r="AV293" s="13" t="s">
        <v>75</v>
      </c>
      <c r="AW293" s="15"/>
      <c r="AX293" s="16"/>
    </row>
    <row r="294" spans="5:50" s="10" customFormat="1" ht="12" x14ac:dyDescent="0.2">
      <c r="E294" s="11"/>
      <c r="F294" s="11"/>
      <c r="G294" s="11"/>
      <c r="I294" s="11"/>
      <c r="J294" s="11"/>
      <c r="L294" s="23"/>
      <c r="M294" s="11"/>
      <c r="N294" s="11"/>
      <c r="P294" s="11"/>
      <c r="Q294" s="55"/>
      <c r="R294" s="12"/>
      <c r="S294" s="12"/>
      <c r="T294" s="13"/>
      <c r="V294" s="11"/>
      <c r="W294" s="15">
        <v>1.5</v>
      </c>
      <c r="X294" s="15">
        <v>1.4999999999999999E-2</v>
      </c>
      <c r="Y294" s="10" t="s">
        <v>73</v>
      </c>
      <c r="Z294" s="10" t="s">
        <v>74</v>
      </c>
      <c r="AA294" s="11" t="s">
        <v>37</v>
      </c>
      <c r="AB294" s="11"/>
      <c r="AC294" s="12"/>
      <c r="AD294" s="15"/>
      <c r="AE294" s="15"/>
      <c r="AF294" s="13"/>
      <c r="AG294" s="15"/>
      <c r="AH294" s="42"/>
      <c r="AI294" s="42"/>
      <c r="AJ294" s="15"/>
      <c r="AK294" s="15"/>
      <c r="AL294" s="15"/>
      <c r="AM294" s="15"/>
      <c r="AN294" s="15"/>
      <c r="AO294" s="15"/>
      <c r="AP294" s="15">
        <v>324.21434644616892</v>
      </c>
      <c r="AR294" s="26"/>
      <c r="AT294" s="13" t="s">
        <v>47</v>
      </c>
      <c r="AU294" s="16" t="s">
        <v>75</v>
      </c>
      <c r="AV294" s="13" t="s">
        <v>75</v>
      </c>
      <c r="AW294" s="15"/>
      <c r="AX294" s="16"/>
    </row>
    <row r="295" spans="5:50" s="10" customFormat="1" ht="12" x14ac:dyDescent="0.2">
      <c r="E295" s="11"/>
      <c r="F295" s="11"/>
      <c r="G295" s="11"/>
      <c r="I295" s="11"/>
      <c r="J295" s="11"/>
      <c r="L295" s="23"/>
      <c r="M295" s="11"/>
      <c r="N295" s="11"/>
      <c r="P295" s="11"/>
      <c r="Q295" s="55"/>
      <c r="R295" s="12"/>
      <c r="S295" s="12"/>
      <c r="T295" s="13"/>
      <c r="V295" s="11"/>
      <c r="W295" s="15">
        <v>2.2000000000000002</v>
      </c>
      <c r="X295" s="15">
        <v>0.03</v>
      </c>
      <c r="Y295" s="10" t="s">
        <v>73</v>
      </c>
      <c r="Z295" s="10" t="s">
        <v>74</v>
      </c>
      <c r="AA295" s="11" t="s">
        <v>37</v>
      </c>
      <c r="AB295" s="11"/>
      <c r="AC295" s="12"/>
      <c r="AD295" s="15"/>
      <c r="AE295" s="15"/>
      <c r="AF295" s="13"/>
      <c r="AG295" s="15"/>
      <c r="AH295" s="42"/>
      <c r="AI295" s="42"/>
      <c r="AJ295" s="15"/>
      <c r="AK295" s="15"/>
      <c r="AL295" s="15"/>
      <c r="AM295" s="15"/>
      <c r="AN295" s="15"/>
      <c r="AO295" s="15"/>
      <c r="AP295" s="15">
        <v>49.404090887035267</v>
      </c>
      <c r="AR295" s="26"/>
      <c r="AT295" s="13" t="s">
        <v>47</v>
      </c>
      <c r="AU295" s="16" t="s">
        <v>75</v>
      </c>
      <c r="AV295" s="13" t="s">
        <v>75</v>
      </c>
      <c r="AW295" s="15"/>
      <c r="AX295" s="16"/>
    </row>
    <row r="296" spans="5:50" s="10" customFormat="1" ht="12" x14ac:dyDescent="0.2">
      <c r="E296" s="11"/>
      <c r="F296" s="11"/>
      <c r="G296" s="11"/>
      <c r="I296" s="11"/>
      <c r="J296" s="11"/>
      <c r="L296" s="23"/>
      <c r="M296" s="11"/>
      <c r="N296" s="11"/>
      <c r="O296" s="23"/>
      <c r="P296" s="11"/>
      <c r="Q296" s="55"/>
      <c r="R296" s="12"/>
      <c r="S296" s="12"/>
      <c r="T296" s="13"/>
      <c r="V296" s="11"/>
      <c r="W296" s="15">
        <v>1</v>
      </c>
      <c r="X296" s="15">
        <v>1.4999999999999999E-2</v>
      </c>
      <c r="Y296" s="10" t="s">
        <v>73</v>
      </c>
      <c r="Z296" s="10" t="s">
        <v>74</v>
      </c>
      <c r="AA296" s="11" t="s">
        <v>37</v>
      </c>
      <c r="AB296" s="11"/>
      <c r="AC296" s="12"/>
      <c r="AD296" s="15"/>
      <c r="AE296" s="15"/>
      <c r="AF296" s="13"/>
      <c r="AG296" s="15"/>
      <c r="AH296" s="42"/>
      <c r="AI296" s="42"/>
      <c r="AJ296" s="15"/>
      <c r="AK296" s="15"/>
      <c r="AL296" s="15"/>
      <c r="AM296" s="15"/>
      <c r="AN296" s="15"/>
      <c r="AO296" s="15"/>
      <c r="AP296" s="15">
        <v>49.404090887035267</v>
      </c>
      <c r="AR296" s="26"/>
      <c r="AT296" s="13" t="s">
        <v>47</v>
      </c>
      <c r="AU296" s="16" t="s">
        <v>75</v>
      </c>
      <c r="AV296" s="13" t="s">
        <v>75</v>
      </c>
      <c r="AW296" s="15"/>
      <c r="AX296" s="16"/>
    </row>
    <row r="297" spans="5:50" s="10" customFormat="1" ht="12" x14ac:dyDescent="0.2">
      <c r="E297" s="11"/>
      <c r="F297" s="11"/>
      <c r="G297" s="11"/>
      <c r="I297" s="11"/>
      <c r="J297" s="11"/>
      <c r="L297" s="23"/>
      <c r="M297" s="11"/>
      <c r="N297" s="11"/>
      <c r="O297" s="23"/>
      <c r="P297" s="11"/>
      <c r="Q297" s="55"/>
      <c r="R297" s="12"/>
      <c r="S297" s="12"/>
      <c r="T297" s="13"/>
      <c r="V297" s="11"/>
      <c r="W297" s="15">
        <v>14</v>
      </c>
      <c r="X297" s="15">
        <v>1</v>
      </c>
      <c r="Y297" s="10" t="s">
        <v>62</v>
      </c>
      <c r="Z297" s="10" t="s">
        <v>71</v>
      </c>
      <c r="AA297" s="11" t="s">
        <v>41</v>
      </c>
      <c r="AB297" s="11"/>
      <c r="AC297" s="12"/>
      <c r="AD297" s="15"/>
      <c r="AE297" s="15"/>
      <c r="AF297" s="13"/>
      <c r="AG297" s="15"/>
      <c r="AH297" s="42"/>
      <c r="AI297" s="42"/>
      <c r="AJ297" s="15"/>
      <c r="AK297" s="15"/>
      <c r="AL297" s="15"/>
      <c r="AM297" s="15"/>
      <c r="AN297" s="15"/>
      <c r="AO297" s="15"/>
      <c r="AP297" s="15">
        <v>1037.4859086277404</v>
      </c>
      <c r="AR297" s="26"/>
      <c r="AT297" s="13" t="s">
        <v>38</v>
      </c>
      <c r="AU297" s="16" t="s">
        <v>72</v>
      </c>
      <c r="AV297" s="13" t="s">
        <v>72</v>
      </c>
      <c r="AW297" s="15"/>
      <c r="AX297" s="16"/>
    </row>
    <row r="298" spans="5:50" s="10" customFormat="1" ht="12" x14ac:dyDescent="0.2">
      <c r="E298" s="11"/>
      <c r="F298" s="11"/>
      <c r="G298" s="11"/>
      <c r="I298" s="11"/>
      <c r="J298" s="11"/>
      <c r="L298" s="23"/>
      <c r="M298" s="11"/>
      <c r="N298" s="11"/>
      <c r="O298" s="23"/>
      <c r="P298" s="11"/>
      <c r="Q298" s="55"/>
      <c r="R298" s="12"/>
      <c r="S298" s="12"/>
      <c r="T298" s="13"/>
      <c r="V298" s="11"/>
      <c r="W298" s="15">
        <v>21</v>
      </c>
      <c r="X298" s="15">
        <v>2</v>
      </c>
      <c r="Y298" s="10" t="s">
        <v>50</v>
      </c>
      <c r="Z298" s="10" t="s">
        <v>49</v>
      </c>
      <c r="AA298" s="11" t="s">
        <v>41</v>
      </c>
      <c r="AB298" s="11"/>
      <c r="AC298" s="12"/>
      <c r="AD298" s="15"/>
      <c r="AE298" s="15"/>
      <c r="AF298" s="13"/>
      <c r="AG298" s="15"/>
      <c r="AH298" s="42"/>
      <c r="AI298" s="42"/>
      <c r="AJ298" s="15"/>
      <c r="AK298" s="15"/>
      <c r="AL298" s="15"/>
      <c r="AM298" s="15"/>
      <c r="AN298" s="15"/>
      <c r="AO298" s="15"/>
      <c r="AP298" s="15">
        <v>1556.2288629416107</v>
      </c>
      <c r="AR298" s="26"/>
      <c r="AT298" s="13" t="s">
        <v>47</v>
      </c>
      <c r="AU298" s="16" t="s">
        <v>51</v>
      </c>
      <c r="AV298" s="13" t="s">
        <v>51</v>
      </c>
      <c r="AW298" s="15"/>
      <c r="AX298" s="16"/>
    </row>
    <row r="299" spans="5:50" s="10" customFormat="1" ht="12" x14ac:dyDescent="0.2">
      <c r="E299" s="11"/>
      <c r="F299" s="11"/>
      <c r="G299" s="11"/>
      <c r="I299" s="11"/>
      <c r="J299" s="11"/>
      <c r="L299" s="23"/>
      <c r="M299" s="11"/>
      <c r="N299" s="11"/>
      <c r="O299" s="23"/>
      <c r="P299" s="11"/>
      <c r="Q299" s="55"/>
      <c r="R299" s="12"/>
      <c r="S299" s="12"/>
      <c r="T299" s="13"/>
      <c r="V299" s="11"/>
      <c r="W299" s="15">
        <v>1</v>
      </c>
      <c r="X299" s="15">
        <v>1</v>
      </c>
      <c r="Y299" s="10" t="s">
        <v>65</v>
      </c>
      <c r="Z299" s="10" t="s">
        <v>49</v>
      </c>
      <c r="AA299" s="11" t="s">
        <v>41</v>
      </c>
      <c r="AB299" s="11"/>
      <c r="AC299" s="12"/>
      <c r="AD299" s="15"/>
      <c r="AE299" s="15"/>
      <c r="AF299" s="13"/>
      <c r="AG299" s="15"/>
      <c r="AH299" s="42"/>
      <c r="AI299" s="42"/>
      <c r="AJ299" s="15"/>
      <c r="AK299" s="15"/>
      <c r="AL299" s="15"/>
      <c r="AM299" s="15"/>
      <c r="AN299" s="15"/>
      <c r="AO299" s="15"/>
      <c r="AP299" s="15">
        <v>1296.8573857846757</v>
      </c>
      <c r="AR299" s="26"/>
      <c r="AT299" s="13" t="s">
        <v>47</v>
      </c>
      <c r="AU299" s="16" t="s">
        <v>51</v>
      </c>
      <c r="AV299" s="13" t="s">
        <v>51</v>
      </c>
      <c r="AW299" s="15"/>
      <c r="AX299" s="16"/>
    </row>
    <row r="300" spans="5:50" s="10" customFormat="1" ht="12" x14ac:dyDescent="0.2">
      <c r="E300" s="11"/>
      <c r="F300" s="11"/>
      <c r="G300" s="11"/>
      <c r="I300" s="11"/>
      <c r="J300" s="11"/>
      <c r="L300" s="23"/>
      <c r="M300" s="11"/>
      <c r="N300" s="11"/>
      <c r="O300" s="23"/>
      <c r="P300" s="11"/>
      <c r="Q300" s="55"/>
      <c r="R300" s="12"/>
      <c r="S300" s="12"/>
      <c r="T300" s="13"/>
      <c r="V300" s="11"/>
      <c r="W300" s="15">
        <v>1</v>
      </c>
      <c r="X300" s="15">
        <v>1</v>
      </c>
      <c r="Y300" s="10" t="s">
        <v>66</v>
      </c>
      <c r="Z300" s="10" t="s">
        <v>49</v>
      </c>
      <c r="AA300" s="11" t="s">
        <v>41</v>
      </c>
      <c r="AB300" s="11"/>
      <c r="AC300" s="12"/>
      <c r="AD300" s="15"/>
      <c r="AE300" s="15"/>
      <c r="AF300" s="13"/>
      <c r="AG300" s="15"/>
      <c r="AH300" s="42"/>
      <c r="AI300" s="42"/>
      <c r="AJ300" s="15"/>
      <c r="AK300" s="15"/>
      <c r="AL300" s="15"/>
      <c r="AM300" s="15"/>
      <c r="AN300" s="15"/>
      <c r="AO300" s="15"/>
      <c r="AP300" s="15">
        <v>345.82863620924684</v>
      </c>
      <c r="AR300" s="26"/>
      <c r="AT300" s="13" t="s">
        <v>47</v>
      </c>
      <c r="AU300" s="16" t="s">
        <v>51</v>
      </c>
      <c r="AV300" s="13" t="s">
        <v>51</v>
      </c>
      <c r="AW300" s="15"/>
      <c r="AX300" s="16"/>
    </row>
    <row r="301" spans="5:50" s="10" customFormat="1" ht="12" x14ac:dyDescent="0.2">
      <c r="E301" s="11"/>
      <c r="F301" s="11"/>
      <c r="G301" s="11"/>
      <c r="I301" s="11"/>
      <c r="J301" s="11"/>
      <c r="L301" s="23"/>
      <c r="M301" s="11"/>
      <c r="N301" s="11"/>
      <c r="O301" s="23"/>
      <c r="P301" s="11"/>
      <c r="Q301" s="55"/>
      <c r="R301" s="12"/>
      <c r="S301" s="12"/>
      <c r="T301" s="13"/>
      <c r="V301" s="11"/>
      <c r="W301" s="15">
        <v>231</v>
      </c>
      <c r="X301" s="15">
        <v>0.88500000000000001</v>
      </c>
      <c r="Y301" s="10" t="s">
        <v>76</v>
      </c>
      <c r="Z301" s="10" t="s">
        <v>49</v>
      </c>
      <c r="AA301" s="11" t="s">
        <v>37</v>
      </c>
      <c r="AB301" s="17"/>
      <c r="AC301" s="12"/>
      <c r="AD301" s="15"/>
      <c r="AE301" s="15"/>
      <c r="AF301" s="13"/>
      <c r="AG301" s="15"/>
      <c r="AH301" s="42"/>
      <c r="AI301" s="42"/>
      <c r="AJ301" s="15"/>
      <c r="AK301" s="15"/>
      <c r="AL301" s="15"/>
      <c r="AM301" s="15"/>
      <c r="AN301" s="15"/>
      <c r="AO301" s="15"/>
      <c r="AP301" s="15">
        <v>1296.8573857846757</v>
      </c>
      <c r="AR301" s="26"/>
      <c r="AT301" s="13" t="s">
        <v>47</v>
      </c>
      <c r="AU301" s="16" t="s">
        <v>51</v>
      </c>
      <c r="AV301" s="13" t="s">
        <v>51</v>
      </c>
      <c r="AW301" s="15"/>
      <c r="AX301" s="16"/>
    </row>
    <row r="302" spans="5:50" s="10" customFormat="1" ht="12" x14ac:dyDescent="0.2">
      <c r="E302" s="11"/>
      <c r="F302" s="11"/>
      <c r="G302" s="11"/>
      <c r="I302" s="11"/>
      <c r="J302" s="11"/>
      <c r="L302" s="23"/>
      <c r="M302" s="11"/>
      <c r="N302" s="11"/>
      <c r="O302" s="23"/>
      <c r="P302" s="11"/>
      <c r="Q302" s="55"/>
      <c r="R302" s="12"/>
      <c r="S302" s="12"/>
      <c r="T302" s="13"/>
      <c r="V302" s="11"/>
      <c r="W302" s="15">
        <v>33.200000000000003</v>
      </c>
      <c r="X302" s="15">
        <v>0.192</v>
      </c>
      <c r="Y302" s="10" t="s">
        <v>68</v>
      </c>
      <c r="Z302" s="10" t="s">
        <v>70</v>
      </c>
      <c r="AA302" s="11" t="s">
        <v>37</v>
      </c>
      <c r="AB302" s="11"/>
      <c r="AC302" s="12"/>
      <c r="AD302" s="15"/>
      <c r="AE302" s="15"/>
      <c r="AF302" s="13"/>
      <c r="AG302" s="15"/>
      <c r="AH302" s="42"/>
      <c r="AI302" s="42"/>
      <c r="AJ302" s="15"/>
      <c r="AK302" s="15"/>
      <c r="AL302" s="15"/>
      <c r="AM302" s="15"/>
      <c r="AN302" s="15"/>
      <c r="AO302" s="15"/>
      <c r="AP302" s="15">
        <v>648.42869289233784</v>
      </c>
      <c r="AR302" s="26"/>
      <c r="AT302" s="13" t="s">
        <v>47</v>
      </c>
      <c r="AU302" s="16" t="s">
        <v>51</v>
      </c>
      <c r="AV302" s="13" t="s">
        <v>51</v>
      </c>
      <c r="AW302" s="15"/>
      <c r="AX302" s="16"/>
    </row>
    <row r="303" spans="5:50" s="10" customFormat="1" ht="12" x14ac:dyDescent="0.2">
      <c r="E303" s="11"/>
      <c r="F303" s="11"/>
      <c r="G303" s="11"/>
      <c r="I303" s="11"/>
      <c r="J303" s="11"/>
      <c r="L303" s="23"/>
      <c r="M303" s="11"/>
      <c r="N303" s="11"/>
      <c r="O303" s="30"/>
      <c r="P303" s="11"/>
      <c r="Q303" s="55"/>
      <c r="R303" s="12"/>
      <c r="S303" s="12"/>
      <c r="T303" s="13"/>
      <c r="V303" s="11"/>
      <c r="W303" s="15">
        <v>60</v>
      </c>
      <c r="X303" s="15">
        <v>7</v>
      </c>
      <c r="Y303" s="10" t="s">
        <v>67</v>
      </c>
      <c r="Z303" s="10" t="s">
        <v>49</v>
      </c>
      <c r="AA303" s="11" t="s">
        <v>41</v>
      </c>
      <c r="AB303" s="20"/>
      <c r="AC303" s="12"/>
      <c r="AD303" s="15"/>
      <c r="AE303" s="15"/>
      <c r="AF303" s="13"/>
      <c r="AG303" s="15"/>
      <c r="AH303" s="42"/>
      <c r="AI303" s="42"/>
      <c r="AJ303" s="15"/>
      <c r="AK303" s="15"/>
      <c r="AL303" s="15"/>
      <c r="AM303" s="15"/>
      <c r="AN303" s="15"/>
      <c r="AO303" s="15"/>
      <c r="AP303" s="15">
        <v>1296.8573857846757</v>
      </c>
      <c r="AR303" s="26"/>
      <c r="AT303" s="13" t="s">
        <v>47</v>
      </c>
      <c r="AU303" s="16" t="s">
        <v>51</v>
      </c>
      <c r="AV303" s="13" t="s">
        <v>51</v>
      </c>
      <c r="AW303" s="15"/>
      <c r="AX303" s="16"/>
    </row>
    <row r="304" spans="5:50" s="10" customFormat="1" ht="12" x14ac:dyDescent="0.2">
      <c r="E304" s="11"/>
      <c r="F304" s="11"/>
      <c r="G304" s="11"/>
      <c r="I304" s="11"/>
      <c r="J304" s="11"/>
      <c r="L304" s="23"/>
      <c r="M304" s="11"/>
      <c r="N304" s="11"/>
      <c r="O304" s="23"/>
      <c r="P304" s="11"/>
      <c r="Q304" s="55"/>
      <c r="R304" s="12"/>
      <c r="S304" s="12"/>
      <c r="T304" s="13"/>
      <c r="V304" s="11"/>
      <c r="W304" s="15">
        <v>18</v>
      </c>
      <c r="X304" s="15">
        <v>0.65</v>
      </c>
      <c r="Y304" s="10" t="s">
        <v>71</v>
      </c>
      <c r="Z304" s="10" t="s">
        <v>62</v>
      </c>
      <c r="AA304" s="11" t="s">
        <v>41</v>
      </c>
      <c r="AB304" s="11"/>
      <c r="AC304" s="12"/>
      <c r="AD304" s="15"/>
      <c r="AE304" s="15"/>
      <c r="AF304" s="13"/>
      <c r="AG304" s="15"/>
      <c r="AH304" s="42"/>
      <c r="AI304" s="42"/>
      <c r="AJ304" s="15"/>
      <c r="AK304" s="15"/>
      <c r="AL304" s="15"/>
      <c r="AM304" s="15"/>
      <c r="AN304" s="15"/>
      <c r="AO304" s="15"/>
      <c r="AP304" s="15">
        <v>518.7429543138702</v>
      </c>
      <c r="AR304" s="26"/>
      <c r="AT304" s="13" t="s">
        <v>38</v>
      </c>
      <c r="AU304" s="16" t="s">
        <v>72</v>
      </c>
      <c r="AV304" s="13" t="s">
        <v>72</v>
      </c>
      <c r="AW304" s="15"/>
      <c r="AX304" s="16"/>
    </row>
    <row r="305" spans="5:50" s="10" customFormat="1" ht="12" x14ac:dyDescent="0.2">
      <c r="E305" s="11"/>
      <c r="F305" s="11"/>
      <c r="G305" s="11"/>
      <c r="I305" s="11"/>
      <c r="J305" s="11"/>
      <c r="L305" s="23"/>
      <c r="M305" s="11"/>
      <c r="N305" s="11"/>
      <c r="O305" s="23"/>
      <c r="P305" s="11"/>
      <c r="Q305" s="55"/>
      <c r="R305" s="12"/>
      <c r="S305" s="12"/>
      <c r="T305" s="13"/>
      <c r="V305" s="11"/>
      <c r="W305" s="15">
        <v>14.8</v>
      </c>
      <c r="X305" s="15">
        <v>1</v>
      </c>
      <c r="Y305" s="10" t="s">
        <v>49</v>
      </c>
      <c r="Z305" s="10" t="s">
        <v>67</v>
      </c>
      <c r="AA305" s="11" t="s">
        <v>160</v>
      </c>
      <c r="AB305" s="11"/>
      <c r="AC305" s="12"/>
      <c r="AD305" s="15"/>
      <c r="AE305" s="15"/>
      <c r="AF305" s="13"/>
      <c r="AG305" s="15"/>
      <c r="AH305" s="42"/>
      <c r="AI305" s="42"/>
      <c r="AJ305" s="15"/>
      <c r="AK305" s="15"/>
      <c r="AL305" s="15"/>
      <c r="AM305" s="15"/>
      <c r="AN305" s="15"/>
      <c r="AO305" s="15"/>
      <c r="AP305" s="15">
        <v>648.42869289233784</v>
      </c>
      <c r="AR305" s="26"/>
      <c r="AT305" s="13" t="s">
        <v>47</v>
      </c>
      <c r="AU305" s="16" t="s">
        <v>51</v>
      </c>
      <c r="AV305" s="13" t="s">
        <v>51</v>
      </c>
      <c r="AW305" s="15"/>
      <c r="AX305" s="16"/>
    </row>
    <row r="306" spans="5:50" s="10" customFormat="1" ht="12" x14ac:dyDescent="0.2">
      <c r="E306" s="11"/>
      <c r="F306" s="11"/>
      <c r="G306" s="11"/>
      <c r="I306" s="11"/>
      <c r="J306" s="11"/>
      <c r="L306" s="23"/>
      <c r="M306" s="11"/>
      <c r="N306" s="11"/>
      <c r="O306" s="23"/>
      <c r="P306" s="11"/>
      <c r="Q306" s="55"/>
      <c r="R306" s="12"/>
      <c r="S306" s="12"/>
      <c r="T306" s="13"/>
      <c r="V306" s="11"/>
      <c r="W306" s="15">
        <v>1</v>
      </c>
      <c r="X306" s="15">
        <v>1</v>
      </c>
      <c r="Y306" s="10" t="s">
        <v>50</v>
      </c>
      <c r="Z306" s="10" t="s">
        <v>49</v>
      </c>
      <c r="AA306" s="11" t="s">
        <v>41</v>
      </c>
      <c r="AB306" s="11"/>
      <c r="AC306" s="12"/>
      <c r="AD306" s="15"/>
      <c r="AE306" s="15"/>
      <c r="AF306" s="13"/>
      <c r="AG306" s="15"/>
      <c r="AH306" s="42"/>
      <c r="AI306" s="42"/>
      <c r="AJ306" s="15"/>
      <c r="AK306" s="15"/>
      <c r="AL306" s="15"/>
      <c r="AM306" s="15"/>
      <c r="AN306" s="15"/>
      <c r="AO306" s="15"/>
      <c r="AP306" s="15">
        <v>1556.2288629416107</v>
      </c>
      <c r="AR306" s="26"/>
      <c r="AT306" s="13" t="s">
        <v>47</v>
      </c>
      <c r="AU306" s="16" t="s">
        <v>51</v>
      </c>
      <c r="AV306" s="13" t="s">
        <v>51</v>
      </c>
      <c r="AW306" s="15"/>
      <c r="AX306" s="16"/>
    </row>
    <row r="307" spans="5:50" s="10" customFormat="1" ht="12" x14ac:dyDescent="0.2">
      <c r="E307" s="11"/>
      <c r="F307" s="11"/>
      <c r="G307" s="11"/>
      <c r="I307" s="11"/>
      <c r="J307" s="11"/>
      <c r="L307" s="23"/>
      <c r="M307" s="11"/>
      <c r="N307" s="11"/>
      <c r="O307" s="23"/>
      <c r="P307" s="11"/>
      <c r="Q307" s="55"/>
      <c r="R307" s="12"/>
      <c r="S307" s="12"/>
      <c r="T307" s="13"/>
      <c r="V307" s="11"/>
      <c r="W307" s="15">
        <v>183</v>
      </c>
      <c r="X307" s="15">
        <v>0.879</v>
      </c>
      <c r="Y307" s="10" t="s">
        <v>76</v>
      </c>
      <c r="Z307" s="10" t="s">
        <v>49</v>
      </c>
      <c r="AA307" s="11" t="s">
        <v>37</v>
      </c>
      <c r="AB307" s="11"/>
      <c r="AC307" s="12"/>
      <c r="AD307" s="15"/>
      <c r="AE307" s="15"/>
      <c r="AF307" s="13"/>
      <c r="AG307" s="15"/>
      <c r="AH307" s="42"/>
      <c r="AI307" s="42"/>
      <c r="AJ307" s="15"/>
      <c r="AK307" s="15"/>
      <c r="AL307" s="15"/>
      <c r="AM307" s="15"/>
      <c r="AN307" s="15"/>
      <c r="AO307" s="15"/>
      <c r="AP307" s="15">
        <v>475.51437478771436</v>
      </c>
      <c r="AR307" s="26"/>
      <c r="AT307" s="13" t="s">
        <v>47</v>
      </c>
      <c r="AU307" s="16" t="s">
        <v>51</v>
      </c>
      <c r="AV307" s="13" t="s">
        <v>51</v>
      </c>
      <c r="AW307" s="15"/>
      <c r="AX307" s="16"/>
    </row>
    <row r="308" spans="5:50" s="10" customFormat="1" ht="12" x14ac:dyDescent="0.2">
      <c r="E308" s="11"/>
      <c r="F308" s="11"/>
      <c r="G308" s="11"/>
      <c r="I308" s="11"/>
      <c r="J308" s="11"/>
      <c r="L308" s="23"/>
      <c r="M308" s="11"/>
      <c r="N308" s="11"/>
      <c r="O308" s="23"/>
      <c r="P308" s="11"/>
      <c r="Q308" s="55"/>
      <c r="R308" s="12"/>
      <c r="S308" s="12"/>
      <c r="T308" s="13"/>
      <c r="V308" s="11"/>
      <c r="W308" s="15">
        <v>62</v>
      </c>
      <c r="X308" s="15">
        <v>1.0169999999999999</v>
      </c>
      <c r="Y308" s="10" t="s">
        <v>76</v>
      </c>
      <c r="Z308" s="10" t="s">
        <v>49</v>
      </c>
      <c r="AA308" s="11" t="s">
        <v>37</v>
      </c>
      <c r="AB308" s="11"/>
      <c r="AC308" s="12"/>
      <c r="AD308" s="15"/>
      <c r="AE308" s="15"/>
      <c r="AF308" s="13"/>
      <c r="AG308" s="15"/>
      <c r="AH308" s="42"/>
      <c r="AI308" s="42"/>
      <c r="AJ308" s="15"/>
      <c r="AK308" s="15"/>
      <c r="AL308" s="15"/>
      <c r="AM308" s="15"/>
      <c r="AN308" s="15"/>
      <c r="AO308" s="15"/>
      <c r="AP308" s="15">
        <v>475.51437478771436</v>
      </c>
      <c r="AR308" s="26"/>
      <c r="AT308" s="13" t="s">
        <v>47</v>
      </c>
      <c r="AU308" s="16" t="s">
        <v>51</v>
      </c>
      <c r="AV308" s="13" t="s">
        <v>51</v>
      </c>
      <c r="AW308" s="15"/>
      <c r="AX308" s="16"/>
    </row>
    <row r="309" spans="5:50" s="10" customFormat="1" ht="12" x14ac:dyDescent="0.2">
      <c r="E309" s="11"/>
      <c r="F309" s="11"/>
      <c r="G309" s="11"/>
      <c r="I309" s="11"/>
      <c r="J309" s="11"/>
      <c r="L309" s="23"/>
      <c r="M309" s="11"/>
      <c r="N309" s="11"/>
      <c r="P309" s="11"/>
      <c r="Q309" s="55"/>
      <c r="R309" s="12"/>
      <c r="S309" s="12"/>
      <c r="T309" s="13"/>
      <c r="V309" s="11"/>
      <c r="W309" s="15">
        <v>60</v>
      </c>
      <c r="X309" s="15">
        <v>1.1519999999999999</v>
      </c>
      <c r="Y309" s="10" t="s">
        <v>151</v>
      </c>
      <c r="Z309" s="10" t="s">
        <v>49</v>
      </c>
      <c r="AA309" s="11" t="s">
        <v>37</v>
      </c>
      <c r="AB309" s="18"/>
      <c r="AC309" s="12"/>
      <c r="AD309" s="15"/>
      <c r="AE309" s="15"/>
      <c r="AF309" s="13"/>
      <c r="AG309" s="15"/>
      <c r="AH309" s="42"/>
      <c r="AI309" s="42"/>
      <c r="AJ309" s="15"/>
      <c r="AK309" s="15"/>
      <c r="AL309" s="15"/>
      <c r="AM309" s="15"/>
      <c r="AN309" s="15"/>
      <c r="AO309" s="15"/>
      <c r="AP309" s="15">
        <v>475.51437478771436</v>
      </c>
      <c r="AR309" s="26"/>
      <c r="AT309" s="13" t="s">
        <v>47</v>
      </c>
      <c r="AU309" s="16" t="s">
        <v>51</v>
      </c>
      <c r="AV309" s="13" t="s">
        <v>51</v>
      </c>
      <c r="AW309" s="15"/>
      <c r="AX309" s="16"/>
    </row>
    <row r="310" spans="5:50" s="10" customFormat="1" ht="12" x14ac:dyDescent="0.2">
      <c r="E310" s="11"/>
      <c r="F310" s="11"/>
      <c r="G310" s="11"/>
      <c r="I310" s="11"/>
      <c r="J310" s="11"/>
      <c r="L310" s="23"/>
      <c r="M310" s="11"/>
      <c r="N310" s="11"/>
      <c r="P310" s="11"/>
      <c r="Q310" s="55"/>
      <c r="R310" s="12"/>
      <c r="S310" s="12"/>
      <c r="T310" s="13"/>
      <c r="V310" s="11"/>
      <c r="W310" s="15">
        <v>81</v>
      </c>
      <c r="X310" s="15">
        <v>0.45600000000000002</v>
      </c>
      <c r="Y310" s="10" t="s">
        <v>83</v>
      </c>
      <c r="Z310" s="10" t="s">
        <v>49</v>
      </c>
      <c r="AA310" s="11" t="s">
        <v>37</v>
      </c>
      <c r="AB310" s="18"/>
      <c r="AC310" s="12"/>
      <c r="AD310" s="15"/>
      <c r="AE310" s="15"/>
      <c r="AF310" s="13"/>
      <c r="AG310" s="15"/>
      <c r="AH310" s="42"/>
      <c r="AI310" s="42"/>
      <c r="AJ310" s="15"/>
      <c r="AK310" s="15"/>
      <c r="AL310" s="15"/>
      <c r="AM310" s="15"/>
      <c r="AN310" s="15"/>
      <c r="AO310" s="15"/>
      <c r="AP310" s="15">
        <v>475.51437478771436</v>
      </c>
      <c r="AR310" s="26"/>
      <c r="AT310" s="13" t="s">
        <v>47</v>
      </c>
      <c r="AU310" s="16" t="s">
        <v>51</v>
      </c>
      <c r="AV310" s="13" t="s">
        <v>51</v>
      </c>
      <c r="AW310" s="15"/>
      <c r="AX310" s="16"/>
    </row>
    <row r="311" spans="5:50" s="10" customFormat="1" ht="12" x14ac:dyDescent="0.2">
      <c r="E311" s="11"/>
      <c r="F311" s="11"/>
      <c r="G311" s="11"/>
      <c r="I311" s="11"/>
      <c r="J311" s="11"/>
      <c r="L311" s="23"/>
      <c r="M311" s="11"/>
      <c r="N311" s="11"/>
      <c r="O311" s="30"/>
      <c r="P311" s="11"/>
      <c r="Q311" s="55"/>
      <c r="R311" s="12"/>
      <c r="S311" s="12"/>
      <c r="T311" s="13"/>
      <c r="V311" s="11"/>
      <c r="W311" s="15">
        <v>0.6</v>
      </c>
      <c r="X311" s="15">
        <v>8.9999999999999993E-3</v>
      </c>
      <c r="Y311" s="10" t="s">
        <v>146</v>
      </c>
      <c r="Z311" s="10" t="s">
        <v>44</v>
      </c>
      <c r="AA311" s="11" t="s">
        <v>37</v>
      </c>
      <c r="AB311" s="11"/>
      <c r="AC311" s="12"/>
      <c r="AD311" s="15"/>
      <c r="AE311" s="15"/>
      <c r="AF311" s="13"/>
      <c r="AG311" s="15"/>
      <c r="AH311" s="42"/>
      <c r="AI311" s="42"/>
      <c r="AJ311" s="15"/>
      <c r="AK311" s="15"/>
      <c r="AL311" s="15"/>
      <c r="AM311" s="15"/>
      <c r="AN311" s="15"/>
      <c r="AO311" s="15"/>
      <c r="AP311" s="15">
        <v>345.82863620924684</v>
      </c>
      <c r="AR311" s="26"/>
      <c r="AT311" s="13" t="s">
        <v>38</v>
      </c>
      <c r="AU311" s="16" t="s">
        <v>105</v>
      </c>
      <c r="AV311" s="13" t="s">
        <v>105</v>
      </c>
      <c r="AW311" s="15"/>
      <c r="AX311" s="16"/>
    </row>
    <row r="312" spans="5:50" s="10" customFormat="1" ht="12" x14ac:dyDescent="0.2">
      <c r="E312" s="11"/>
      <c r="F312" s="11"/>
      <c r="G312" s="11"/>
      <c r="I312" s="11"/>
      <c r="J312" s="11"/>
      <c r="L312" s="23"/>
      <c r="M312" s="11"/>
      <c r="N312" s="11"/>
      <c r="O312" s="23"/>
      <c r="P312" s="11"/>
      <c r="Q312" s="55"/>
      <c r="R312" s="12"/>
      <c r="S312" s="12"/>
      <c r="T312" s="13"/>
      <c r="V312" s="11"/>
      <c r="W312" s="15">
        <v>1</v>
      </c>
      <c r="X312" s="15">
        <v>1</v>
      </c>
      <c r="Y312" s="10" t="s">
        <v>65</v>
      </c>
      <c r="Z312" s="10" t="s">
        <v>49</v>
      </c>
      <c r="AA312" s="11" t="s">
        <v>41</v>
      </c>
      <c r="AB312" s="11"/>
      <c r="AC312" s="12"/>
      <c r="AD312" s="15"/>
      <c r="AE312" s="15"/>
      <c r="AF312" s="13"/>
      <c r="AG312" s="15"/>
      <c r="AH312" s="42"/>
      <c r="AI312" s="42"/>
      <c r="AJ312" s="15"/>
      <c r="AK312" s="15"/>
      <c r="AL312" s="15"/>
      <c r="AM312" s="15"/>
      <c r="AN312" s="15"/>
      <c r="AO312" s="15"/>
      <c r="AP312" s="15">
        <v>1296.8573857846757</v>
      </c>
      <c r="AR312" s="26"/>
      <c r="AT312" s="13" t="s">
        <v>47</v>
      </c>
      <c r="AU312" s="16" t="s">
        <v>51</v>
      </c>
      <c r="AV312" s="13" t="s">
        <v>51</v>
      </c>
      <c r="AW312" s="15"/>
      <c r="AX312" s="16"/>
    </row>
    <row r="313" spans="5:50" s="10" customFormat="1" ht="12" x14ac:dyDescent="0.2">
      <c r="E313" s="11"/>
      <c r="F313" s="11"/>
      <c r="G313" s="11"/>
      <c r="I313" s="11"/>
      <c r="J313" s="11"/>
      <c r="L313" s="23"/>
      <c r="M313" s="11"/>
      <c r="N313" s="11"/>
      <c r="O313" s="23"/>
      <c r="P313" s="11"/>
      <c r="Q313" s="55"/>
      <c r="R313" s="12"/>
      <c r="S313" s="12"/>
      <c r="T313" s="13"/>
      <c r="V313" s="11"/>
      <c r="W313" s="15">
        <v>1</v>
      </c>
      <c r="X313" s="15">
        <v>1</v>
      </c>
      <c r="Y313" s="10" t="s">
        <v>66</v>
      </c>
      <c r="Z313" s="10" t="s">
        <v>49</v>
      </c>
      <c r="AA313" s="11" t="s">
        <v>41</v>
      </c>
      <c r="AB313" s="11"/>
      <c r="AC313" s="12"/>
      <c r="AD313" s="15"/>
      <c r="AE313" s="15"/>
      <c r="AF313" s="13"/>
      <c r="AG313" s="15"/>
      <c r="AH313" s="42"/>
      <c r="AI313" s="42"/>
      <c r="AJ313" s="15"/>
      <c r="AK313" s="15"/>
      <c r="AL313" s="15"/>
      <c r="AM313" s="15"/>
      <c r="AN313" s="15"/>
      <c r="AO313" s="15"/>
      <c r="AP313" s="15">
        <v>345.82863620924684</v>
      </c>
      <c r="AR313" s="26"/>
      <c r="AT313" s="13" t="s">
        <v>47</v>
      </c>
      <c r="AU313" s="16" t="s">
        <v>51</v>
      </c>
      <c r="AV313" s="13" t="s">
        <v>51</v>
      </c>
      <c r="AW313" s="15"/>
      <c r="AX313" s="16"/>
    </row>
    <row r="314" spans="5:50" s="10" customFormat="1" ht="12" x14ac:dyDescent="0.2">
      <c r="E314" s="11"/>
      <c r="F314" s="11"/>
      <c r="G314" s="11"/>
      <c r="I314" s="11"/>
      <c r="J314" s="11"/>
      <c r="L314" s="23"/>
      <c r="M314" s="11"/>
      <c r="N314" s="11"/>
      <c r="P314" s="11"/>
      <c r="Q314" s="55"/>
      <c r="R314" s="12"/>
      <c r="S314" s="12"/>
      <c r="T314" s="13"/>
      <c r="V314" s="11"/>
      <c r="W314" s="15">
        <v>1</v>
      </c>
      <c r="X314" s="15">
        <v>1</v>
      </c>
      <c r="Y314" s="10" t="s">
        <v>65</v>
      </c>
      <c r="Z314" s="10" t="s">
        <v>49</v>
      </c>
      <c r="AA314" s="11" t="s">
        <v>41</v>
      </c>
      <c r="AB314" s="18"/>
      <c r="AC314" s="12"/>
      <c r="AD314" s="15"/>
      <c r="AE314" s="15"/>
      <c r="AF314" s="13"/>
      <c r="AG314" s="15"/>
      <c r="AH314" s="42"/>
      <c r="AI314" s="42"/>
      <c r="AJ314" s="15"/>
      <c r="AK314" s="15"/>
      <c r="AL314" s="15"/>
      <c r="AM314" s="15"/>
      <c r="AN314" s="15"/>
      <c r="AO314" s="15"/>
      <c r="AP314" s="15">
        <v>1296.8573857846757</v>
      </c>
      <c r="AR314" s="26"/>
      <c r="AT314" s="13" t="s">
        <v>47</v>
      </c>
      <c r="AU314" s="16" t="s">
        <v>51</v>
      </c>
      <c r="AV314" s="13" t="s">
        <v>51</v>
      </c>
      <c r="AW314" s="15"/>
      <c r="AX314" s="16"/>
    </row>
    <row r="315" spans="5:50" s="10" customFormat="1" ht="12" x14ac:dyDescent="0.2">
      <c r="E315" s="11"/>
      <c r="F315" s="11"/>
      <c r="G315" s="11"/>
      <c r="I315" s="11"/>
      <c r="J315" s="11"/>
      <c r="L315" s="23"/>
      <c r="M315" s="11"/>
      <c r="N315" s="11"/>
      <c r="O315" s="30"/>
      <c r="P315" s="19"/>
      <c r="Q315" s="55"/>
      <c r="R315" s="12"/>
      <c r="S315" s="12"/>
      <c r="T315" s="13"/>
      <c r="V315" s="11"/>
      <c r="W315" s="15">
        <v>1</v>
      </c>
      <c r="X315" s="15">
        <v>1</v>
      </c>
      <c r="Y315" s="10" t="s">
        <v>66</v>
      </c>
      <c r="Z315" s="10" t="s">
        <v>49</v>
      </c>
      <c r="AA315" s="11" t="s">
        <v>41</v>
      </c>
      <c r="AB315" s="11"/>
      <c r="AC315" s="12"/>
      <c r="AD315" s="15"/>
      <c r="AE315" s="15"/>
      <c r="AF315" s="13"/>
      <c r="AG315" s="15"/>
      <c r="AH315" s="42"/>
      <c r="AI315" s="42"/>
      <c r="AJ315" s="15"/>
      <c r="AK315" s="15"/>
      <c r="AL315" s="15"/>
      <c r="AM315" s="15"/>
      <c r="AN315" s="15"/>
      <c r="AO315" s="15"/>
      <c r="AP315" s="15">
        <v>345.82863620924684</v>
      </c>
      <c r="AR315" s="26"/>
      <c r="AT315" s="13" t="s">
        <v>47</v>
      </c>
      <c r="AU315" s="16" t="s">
        <v>51</v>
      </c>
      <c r="AV315" s="13" t="s">
        <v>51</v>
      </c>
      <c r="AW315" s="15"/>
      <c r="AX315" s="16"/>
    </row>
    <row r="316" spans="5:50" s="10" customFormat="1" ht="12" x14ac:dyDescent="0.2">
      <c r="E316" s="11"/>
      <c r="F316" s="11"/>
      <c r="G316" s="11"/>
      <c r="I316" s="11"/>
      <c r="J316" s="11"/>
      <c r="L316" s="23"/>
      <c r="M316" s="11"/>
      <c r="N316" s="11"/>
      <c r="P316" s="11"/>
      <c r="Q316" s="55"/>
      <c r="R316" s="12"/>
      <c r="S316" s="12"/>
      <c r="T316" s="13"/>
      <c r="V316" s="11"/>
      <c r="W316" s="15">
        <v>26.42</v>
      </c>
      <c r="X316" s="15">
        <v>2</v>
      </c>
      <c r="Y316" s="10" t="s">
        <v>49</v>
      </c>
      <c r="Z316" s="10" t="s">
        <v>66</v>
      </c>
      <c r="AA316" s="11" t="s">
        <v>41</v>
      </c>
      <c r="AB316" s="20"/>
      <c r="AC316" s="12"/>
      <c r="AD316" s="15"/>
      <c r="AE316" s="15"/>
      <c r="AF316" s="13"/>
      <c r="AG316" s="15"/>
      <c r="AH316" s="42"/>
      <c r="AI316" s="42"/>
      <c r="AJ316" s="15"/>
      <c r="AK316" s="15"/>
      <c r="AL316" s="15"/>
      <c r="AM316" s="15"/>
      <c r="AN316" s="15"/>
      <c r="AO316" s="15"/>
      <c r="AP316" s="15">
        <v>1296.8573857846757</v>
      </c>
      <c r="AR316" s="26"/>
      <c r="AT316" s="13" t="s">
        <v>47</v>
      </c>
      <c r="AU316" s="16" t="s">
        <v>51</v>
      </c>
      <c r="AV316" s="13" t="s">
        <v>51</v>
      </c>
      <c r="AW316" s="15"/>
      <c r="AX316" s="16"/>
    </row>
    <row r="317" spans="5:50" s="10" customFormat="1" ht="12" x14ac:dyDescent="0.2">
      <c r="E317" s="11"/>
      <c r="F317" s="11"/>
      <c r="G317" s="11"/>
      <c r="I317" s="11"/>
      <c r="J317" s="11"/>
      <c r="L317" s="23"/>
      <c r="M317" s="11"/>
      <c r="N317" s="11"/>
      <c r="O317" s="23"/>
      <c r="P317" s="11"/>
      <c r="Q317" s="55"/>
      <c r="R317" s="12"/>
      <c r="S317" s="12"/>
      <c r="T317" s="13"/>
      <c r="V317" s="11"/>
      <c r="W317" s="15">
        <v>80</v>
      </c>
      <c r="X317" s="15">
        <v>1.36</v>
      </c>
      <c r="Y317" s="10" t="s">
        <v>71</v>
      </c>
      <c r="Z317" s="10" t="s">
        <v>97</v>
      </c>
      <c r="AA317" s="11" t="s">
        <v>37</v>
      </c>
      <c r="AB317" s="11"/>
      <c r="AC317" s="12"/>
      <c r="AD317" s="15"/>
      <c r="AE317" s="15"/>
      <c r="AF317" s="13"/>
      <c r="AG317" s="15"/>
      <c r="AH317" s="42"/>
      <c r="AI317" s="42"/>
      <c r="AJ317" s="15"/>
      <c r="AK317" s="15"/>
      <c r="AL317" s="15"/>
      <c r="AM317" s="15"/>
      <c r="AN317" s="15"/>
      <c r="AO317" s="15"/>
      <c r="AP317" s="15">
        <v>207.4971817255481</v>
      </c>
      <c r="AR317" s="26"/>
      <c r="AT317" s="13" t="s">
        <v>38</v>
      </c>
      <c r="AU317" s="16" t="s">
        <v>72</v>
      </c>
      <c r="AV317" s="13" t="s">
        <v>72</v>
      </c>
      <c r="AW317" s="15"/>
      <c r="AX317" s="16"/>
    </row>
    <row r="318" spans="5:50" s="10" customFormat="1" ht="12" x14ac:dyDescent="0.2">
      <c r="E318" s="11"/>
      <c r="F318" s="11"/>
      <c r="G318" s="11"/>
      <c r="I318" s="11"/>
      <c r="J318" s="11"/>
      <c r="L318" s="23"/>
      <c r="M318" s="11"/>
      <c r="N318" s="11"/>
      <c r="O318" s="23"/>
      <c r="P318" s="11"/>
      <c r="Q318" s="55"/>
      <c r="R318" s="12"/>
      <c r="S318" s="12"/>
      <c r="T318" s="13"/>
      <c r="V318" s="11"/>
      <c r="W318" s="15">
        <v>16</v>
      </c>
      <c r="X318" s="15">
        <v>1.05</v>
      </c>
      <c r="Y318" s="10" t="s">
        <v>71</v>
      </c>
      <c r="Z318" s="10" t="s">
        <v>62</v>
      </c>
      <c r="AA318" s="11" t="s">
        <v>41</v>
      </c>
      <c r="AB318" s="11"/>
      <c r="AC318" s="12"/>
      <c r="AD318" s="15"/>
      <c r="AE318" s="15"/>
      <c r="AF318" s="13"/>
      <c r="AG318" s="15"/>
      <c r="AH318" s="42"/>
      <c r="AI318" s="42"/>
      <c r="AJ318" s="15"/>
      <c r="AK318" s="15"/>
      <c r="AL318" s="15"/>
      <c r="AM318" s="15"/>
      <c r="AN318" s="15"/>
      <c r="AO318" s="15"/>
      <c r="AP318" s="15">
        <v>207.4971817255481</v>
      </c>
      <c r="AR318" s="26"/>
      <c r="AT318" s="13" t="s">
        <v>38</v>
      </c>
      <c r="AU318" s="16" t="s">
        <v>72</v>
      </c>
      <c r="AV318" s="13" t="s">
        <v>72</v>
      </c>
      <c r="AW318" s="15"/>
      <c r="AX318" s="16"/>
    </row>
    <row r="319" spans="5:50" s="10" customFormat="1" ht="12" x14ac:dyDescent="0.2">
      <c r="E319" s="11"/>
      <c r="F319" s="56"/>
      <c r="G319" s="56"/>
      <c r="I319" s="11"/>
      <c r="J319" s="11"/>
      <c r="L319" s="28"/>
      <c r="M319" s="19"/>
      <c r="N319" s="11"/>
      <c r="O319" s="23"/>
      <c r="P319" s="11"/>
      <c r="Q319" s="55"/>
      <c r="R319" s="12"/>
      <c r="S319" s="12"/>
      <c r="T319" s="13"/>
      <c r="V319" s="11"/>
      <c r="W319" s="102">
        <v>7.4</v>
      </c>
      <c r="X319" s="102">
        <v>0.10100000000000001</v>
      </c>
      <c r="Y319" s="10" t="s">
        <v>77</v>
      </c>
      <c r="Z319" s="10" t="s">
        <v>76</v>
      </c>
      <c r="AA319" s="11" t="s">
        <v>37</v>
      </c>
      <c r="AB319" s="11"/>
      <c r="AC319" s="12"/>
      <c r="AD319" s="15"/>
      <c r="AE319" s="15"/>
      <c r="AF319" s="13"/>
      <c r="AG319" s="15"/>
      <c r="AH319" s="42"/>
      <c r="AI319" s="42"/>
      <c r="AJ319" s="15"/>
      <c r="AK319" s="15"/>
      <c r="AL319" s="15"/>
      <c r="AM319" s="15"/>
      <c r="AN319" s="15"/>
      <c r="AO319" s="15"/>
      <c r="AP319" s="15">
        <v>129.68573857846755</v>
      </c>
      <c r="AR319" s="26"/>
      <c r="AT319" s="13" t="s">
        <v>47</v>
      </c>
      <c r="AU319" s="16" t="s">
        <v>51</v>
      </c>
      <c r="AV319" s="13" t="s">
        <v>51</v>
      </c>
      <c r="AW319" s="15"/>
      <c r="AX319" s="16"/>
    </row>
    <row r="320" spans="5:50" s="10" customFormat="1" ht="12" x14ac:dyDescent="0.2">
      <c r="E320" s="11"/>
      <c r="F320" s="56"/>
      <c r="G320" s="56"/>
      <c r="I320" s="11"/>
      <c r="J320" s="11"/>
      <c r="L320" s="23"/>
      <c r="M320" s="11"/>
      <c r="N320" s="11"/>
      <c r="O320" s="23"/>
      <c r="P320" s="11"/>
      <c r="Q320" s="55"/>
      <c r="R320" s="12"/>
      <c r="S320" s="12"/>
      <c r="T320" s="13"/>
      <c r="V320" s="11"/>
      <c r="W320" s="102">
        <v>37</v>
      </c>
      <c r="X320" s="102">
        <v>0.16900000000000001</v>
      </c>
      <c r="Y320" s="10" t="s">
        <v>77</v>
      </c>
      <c r="Z320" s="10" t="s">
        <v>76</v>
      </c>
      <c r="AA320" s="11" t="s">
        <v>37</v>
      </c>
      <c r="AB320" s="11"/>
      <c r="AC320" s="12"/>
      <c r="AD320" s="15"/>
      <c r="AE320" s="15"/>
      <c r="AF320" s="13"/>
      <c r="AG320" s="15"/>
      <c r="AH320" s="42"/>
      <c r="AI320" s="42"/>
      <c r="AJ320" s="15"/>
      <c r="AK320" s="15"/>
      <c r="AL320" s="15"/>
      <c r="AM320" s="15"/>
      <c r="AN320" s="15"/>
      <c r="AO320" s="15"/>
      <c r="AP320" s="15">
        <v>129.68573857846755</v>
      </c>
      <c r="AR320" s="26"/>
      <c r="AT320" s="13" t="s">
        <v>47</v>
      </c>
      <c r="AU320" s="16" t="s">
        <v>51</v>
      </c>
      <c r="AV320" s="13" t="s">
        <v>51</v>
      </c>
      <c r="AW320" s="15"/>
      <c r="AX320" s="16"/>
    </row>
    <row r="321" spans="5:50" s="10" customFormat="1" ht="12" x14ac:dyDescent="0.2">
      <c r="E321" s="11"/>
      <c r="F321" s="56"/>
      <c r="G321" s="56"/>
      <c r="I321" s="11"/>
      <c r="J321" s="11"/>
      <c r="L321" s="23"/>
      <c r="M321" s="11"/>
      <c r="N321" s="11"/>
      <c r="O321" s="23"/>
      <c r="P321" s="11"/>
      <c r="Q321" s="55"/>
      <c r="R321" s="12"/>
      <c r="S321" s="12"/>
      <c r="T321" s="13"/>
      <c r="V321" s="11"/>
      <c r="W321" s="102">
        <v>7.1</v>
      </c>
      <c r="X321" s="102">
        <v>6.8000000000000005E-2</v>
      </c>
      <c r="Y321" s="10" t="s">
        <v>77</v>
      </c>
      <c r="Z321" s="10" t="s">
        <v>76</v>
      </c>
      <c r="AA321" s="11" t="s">
        <v>37</v>
      </c>
      <c r="AB321" s="11"/>
      <c r="AC321" s="12"/>
      <c r="AD321" s="15"/>
      <c r="AE321" s="15"/>
      <c r="AF321" s="13"/>
      <c r="AG321" s="15"/>
      <c r="AH321" s="42"/>
      <c r="AI321" s="42"/>
      <c r="AJ321" s="15"/>
      <c r="AK321" s="15"/>
      <c r="AL321" s="15"/>
      <c r="AM321" s="15"/>
      <c r="AN321" s="15"/>
      <c r="AO321" s="15"/>
      <c r="AP321" s="15">
        <v>129.68573857846755</v>
      </c>
      <c r="AR321" s="26"/>
      <c r="AT321" s="13" t="s">
        <v>47</v>
      </c>
      <c r="AU321" s="16" t="s">
        <v>51</v>
      </c>
      <c r="AV321" s="13" t="s">
        <v>51</v>
      </c>
      <c r="AW321" s="15"/>
      <c r="AX321" s="16"/>
    </row>
    <row r="322" spans="5:50" s="10" customFormat="1" ht="12" x14ac:dyDescent="0.2">
      <c r="E322" s="11"/>
      <c r="F322" s="56"/>
      <c r="G322" s="56"/>
      <c r="I322" s="11"/>
      <c r="J322" s="11"/>
      <c r="L322" s="23"/>
      <c r="M322" s="11"/>
      <c r="N322" s="11"/>
      <c r="P322" s="11"/>
      <c r="Q322" s="55"/>
      <c r="R322" s="12"/>
      <c r="S322" s="12"/>
      <c r="T322" s="13"/>
      <c r="V322" s="11"/>
      <c r="W322" s="102">
        <v>27.2</v>
      </c>
      <c r="X322" s="102">
        <v>0.10100000000000001</v>
      </c>
      <c r="Y322" s="10" t="s">
        <v>77</v>
      </c>
      <c r="Z322" s="10" t="s">
        <v>76</v>
      </c>
      <c r="AA322" s="11" t="s">
        <v>37</v>
      </c>
      <c r="AB322" s="11"/>
      <c r="AC322" s="12"/>
      <c r="AD322" s="15"/>
      <c r="AE322" s="15"/>
      <c r="AF322" s="13"/>
      <c r="AG322" s="15"/>
      <c r="AH322" s="42"/>
      <c r="AI322" s="42"/>
      <c r="AJ322" s="15"/>
      <c r="AK322" s="15"/>
      <c r="AL322" s="15"/>
      <c r="AM322" s="15"/>
      <c r="AN322" s="15"/>
      <c r="AO322" s="15"/>
      <c r="AP322" s="15">
        <v>129.68573857846755</v>
      </c>
      <c r="AR322" s="26"/>
      <c r="AT322" s="13" t="s">
        <v>47</v>
      </c>
      <c r="AU322" s="16" t="s">
        <v>51</v>
      </c>
      <c r="AV322" s="13" t="s">
        <v>51</v>
      </c>
      <c r="AW322" s="15"/>
      <c r="AX322" s="16"/>
    </row>
    <row r="323" spans="5:50" s="10" customFormat="1" ht="12" x14ac:dyDescent="0.2">
      <c r="E323" s="11"/>
      <c r="F323" s="11"/>
      <c r="G323" s="11"/>
      <c r="I323" s="11"/>
      <c r="J323" s="11"/>
      <c r="L323" s="23"/>
      <c r="M323" s="11"/>
      <c r="N323" s="11"/>
      <c r="P323" s="11"/>
      <c r="Q323" s="55"/>
      <c r="R323" s="12"/>
      <c r="S323" s="12"/>
      <c r="T323" s="13"/>
      <c r="V323" s="11"/>
      <c r="W323" s="15">
        <v>90.83</v>
      </c>
      <c r="X323" s="15">
        <v>0.09</v>
      </c>
      <c r="Y323" s="10" t="s">
        <v>49</v>
      </c>
      <c r="Z323" s="10" t="s">
        <v>66</v>
      </c>
      <c r="AA323" s="11" t="s">
        <v>41</v>
      </c>
      <c r="AB323" s="11"/>
      <c r="AC323" s="12"/>
      <c r="AD323" s="15"/>
      <c r="AE323" s="15"/>
      <c r="AF323" s="13"/>
      <c r="AG323" s="15"/>
      <c r="AH323" s="42"/>
      <c r="AI323" s="42"/>
      <c r="AJ323" s="15"/>
      <c r="AK323" s="15"/>
      <c r="AL323" s="15"/>
      <c r="AM323" s="15"/>
      <c r="AN323" s="15"/>
      <c r="AO323" s="15"/>
      <c r="AP323" s="15">
        <v>1296.8573857846757</v>
      </c>
      <c r="AR323" s="26"/>
      <c r="AT323" s="13" t="s">
        <v>47</v>
      </c>
      <c r="AU323" s="16" t="s">
        <v>51</v>
      </c>
      <c r="AV323" s="13" t="s">
        <v>51</v>
      </c>
      <c r="AW323" s="15"/>
      <c r="AX323" s="16"/>
    </row>
    <row r="324" spans="5:50" s="10" customFormat="1" ht="12" x14ac:dyDescent="0.2">
      <c r="E324" s="11"/>
      <c r="F324" s="11"/>
      <c r="G324" s="11"/>
      <c r="I324" s="11"/>
      <c r="J324" s="11"/>
      <c r="L324" s="23"/>
      <c r="M324" s="11"/>
      <c r="N324" s="11"/>
      <c r="P324" s="11"/>
      <c r="Q324" s="55"/>
      <c r="R324" s="12"/>
      <c r="S324" s="12"/>
      <c r="T324" s="13"/>
      <c r="V324" s="11"/>
      <c r="W324" s="15">
        <v>42</v>
      </c>
      <c r="X324" s="15">
        <v>1</v>
      </c>
      <c r="Y324" s="10" t="s">
        <v>62</v>
      </c>
      <c r="Z324" s="10" t="s">
        <v>71</v>
      </c>
      <c r="AA324" s="11" t="s">
        <v>41</v>
      </c>
      <c r="AB324" s="11"/>
      <c r="AC324" s="12"/>
      <c r="AD324" s="15"/>
      <c r="AE324" s="15"/>
      <c r="AF324" s="13"/>
      <c r="AG324" s="15"/>
      <c r="AH324" s="42"/>
      <c r="AI324" s="42"/>
      <c r="AJ324" s="15"/>
      <c r="AK324" s="15"/>
      <c r="AL324" s="15"/>
      <c r="AM324" s="15"/>
      <c r="AN324" s="15"/>
      <c r="AO324" s="15"/>
      <c r="AP324" s="15">
        <v>1037.4859086277404</v>
      </c>
      <c r="AR324" s="26"/>
      <c r="AT324" s="13" t="s">
        <v>38</v>
      </c>
      <c r="AU324" s="16" t="s">
        <v>72</v>
      </c>
      <c r="AV324" s="13" t="s">
        <v>72</v>
      </c>
      <c r="AW324" s="15"/>
      <c r="AX324" s="16"/>
    </row>
    <row r="325" spans="5:50" s="10" customFormat="1" ht="12" x14ac:dyDescent="0.2">
      <c r="E325" s="11"/>
      <c r="F325" s="11"/>
      <c r="G325" s="11"/>
      <c r="I325" s="11"/>
      <c r="J325" s="11"/>
      <c r="L325" s="23"/>
      <c r="M325" s="11"/>
      <c r="N325" s="11"/>
      <c r="O325" s="30"/>
      <c r="P325" s="11"/>
      <c r="Q325" s="55"/>
      <c r="R325" s="12"/>
      <c r="S325" s="12"/>
      <c r="T325" s="13"/>
      <c r="V325" s="11"/>
      <c r="W325" s="15">
        <v>11.4</v>
      </c>
      <c r="X325" s="15">
        <v>0.03</v>
      </c>
      <c r="Y325" s="10" t="s">
        <v>73</v>
      </c>
      <c r="Z325" s="10" t="s">
        <v>74</v>
      </c>
      <c r="AA325" s="11" t="s">
        <v>37</v>
      </c>
      <c r="AB325" s="17"/>
      <c r="AC325" s="12"/>
      <c r="AD325" s="15"/>
      <c r="AE325" s="15"/>
      <c r="AF325" s="13"/>
      <c r="AG325" s="15"/>
      <c r="AH325" s="42"/>
      <c r="AI325" s="42"/>
      <c r="AJ325" s="15"/>
      <c r="AK325" s="15"/>
      <c r="AL325" s="15"/>
      <c r="AM325" s="15"/>
      <c r="AN325" s="15"/>
      <c r="AO325" s="15"/>
      <c r="AP325" s="15">
        <v>172.91431810462342</v>
      </c>
      <c r="AR325" s="26"/>
      <c r="AT325" s="13" t="s">
        <v>47</v>
      </c>
      <c r="AU325" s="16" t="s">
        <v>75</v>
      </c>
      <c r="AV325" s="13" t="s">
        <v>75</v>
      </c>
      <c r="AW325" s="15"/>
      <c r="AX325" s="16"/>
    </row>
    <row r="326" spans="5:50" s="10" customFormat="1" ht="12" x14ac:dyDescent="0.2">
      <c r="E326" s="11"/>
      <c r="F326" s="11"/>
      <c r="G326" s="11"/>
      <c r="I326" s="11"/>
      <c r="J326" s="11"/>
      <c r="L326" s="23"/>
      <c r="M326" s="11"/>
      <c r="N326" s="11"/>
      <c r="O326" s="30"/>
      <c r="P326" s="11"/>
      <c r="Q326" s="55"/>
      <c r="R326" s="12"/>
      <c r="S326" s="12"/>
      <c r="T326" s="13"/>
      <c r="V326" s="11"/>
      <c r="W326" s="15">
        <v>1.9</v>
      </c>
      <c r="X326" s="15">
        <v>1.4999999999999999E-2</v>
      </c>
      <c r="Y326" s="10" t="s">
        <v>73</v>
      </c>
      <c r="Z326" s="10" t="s">
        <v>74</v>
      </c>
      <c r="AA326" s="11" t="s">
        <v>37</v>
      </c>
      <c r="AB326" s="17"/>
      <c r="AC326" s="12"/>
      <c r="AD326" s="15"/>
      <c r="AE326" s="15"/>
      <c r="AF326" s="13"/>
      <c r="AG326" s="15"/>
      <c r="AH326" s="42"/>
      <c r="AI326" s="42"/>
      <c r="AJ326" s="15"/>
      <c r="AK326" s="15"/>
      <c r="AL326" s="15"/>
      <c r="AM326" s="15"/>
      <c r="AN326" s="15"/>
      <c r="AO326" s="15"/>
      <c r="AP326" s="15">
        <v>172.91431810462342</v>
      </c>
      <c r="AR326" s="26"/>
      <c r="AT326" s="13" t="s">
        <v>47</v>
      </c>
      <c r="AU326" s="16" t="s">
        <v>75</v>
      </c>
      <c r="AV326" s="13" t="s">
        <v>75</v>
      </c>
      <c r="AW326" s="15"/>
      <c r="AX326" s="16"/>
    </row>
    <row r="327" spans="5:50" s="10" customFormat="1" ht="12" x14ac:dyDescent="0.2">
      <c r="E327" s="11"/>
      <c r="F327" s="11"/>
      <c r="G327" s="11"/>
      <c r="I327" s="11"/>
      <c r="J327" s="11"/>
      <c r="L327" s="23"/>
      <c r="M327" s="11"/>
      <c r="N327" s="11"/>
      <c r="O327" s="30"/>
      <c r="P327" s="11"/>
      <c r="Q327" s="55"/>
      <c r="R327" s="12"/>
      <c r="S327" s="12"/>
      <c r="T327" s="13"/>
      <c r="V327" s="11"/>
      <c r="W327" s="15">
        <v>2.1</v>
      </c>
      <c r="X327" s="15">
        <v>0.03</v>
      </c>
      <c r="Y327" s="10" t="s">
        <v>73</v>
      </c>
      <c r="Z327" s="10" t="s">
        <v>74</v>
      </c>
      <c r="AA327" s="11" t="s">
        <v>37</v>
      </c>
      <c r="AB327" s="22"/>
      <c r="AC327" s="12"/>
      <c r="AD327" s="15"/>
      <c r="AE327" s="15"/>
      <c r="AF327" s="13"/>
      <c r="AG327" s="15"/>
      <c r="AH327" s="42"/>
      <c r="AI327" s="42"/>
      <c r="AJ327" s="15"/>
      <c r="AK327" s="15"/>
      <c r="AL327" s="15"/>
      <c r="AM327" s="15"/>
      <c r="AN327" s="15"/>
      <c r="AO327" s="15"/>
      <c r="AP327" s="15">
        <v>1988.5146582031693</v>
      </c>
      <c r="AR327" s="26"/>
      <c r="AT327" s="13" t="s">
        <v>52</v>
      </c>
      <c r="AU327" s="16" t="s">
        <v>75</v>
      </c>
      <c r="AV327" s="13" t="s">
        <v>75</v>
      </c>
      <c r="AW327" s="15"/>
      <c r="AX327" s="16"/>
    </row>
    <row r="328" spans="5:50" s="10" customFormat="1" ht="12" x14ac:dyDescent="0.2">
      <c r="E328" s="11"/>
      <c r="F328" s="11"/>
      <c r="G328" s="11"/>
      <c r="I328" s="11"/>
      <c r="J328" s="11"/>
      <c r="L328" s="23"/>
      <c r="M328" s="11"/>
      <c r="N328" s="11"/>
      <c r="O328" s="30"/>
      <c r="P328" s="11"/>
      <c r="Q328" s="55"/>
      <c r="R328" s="12"/>
      <c r="S328" s="12"/>
      <c r="T328" s="13"/>
      <c r="V328" s="11"/>
      <c r="W328" s="15">
        <v>1</v>
      </c>
      <c r="X328" s="15">
        <v>1</v>
      </c>
      <c r="Y328" s="10" t="s">
        <v>65</v>
      </c>
      <c r="Z328" s="10" t="s">
        <v>49</v>
      </c>
      <c r="AA328" s="11" t="s">
        <v>41</v>
      </c>
      <c r="AB328" s="17"/>
      <c r="AC328" s="12"/>
      <c r="AD328" s="15"/>
      <c r="AE328" s="15"/>
      <c r="AF328" s="13"/>
      <c r="AG328" s="15"/>
      <c r="AH328" s="42"/>
      <c r="AI328" s="42"/>
      <c r="AJ328" s="15"/>
      <c r="AK328" s="15"/>
      <c r="AL328" s="15"/>
      <c r="AM328" s="15"/>
      <c r="AN328" s="15"/>
      <c r="AO328" s="15"/>
      <c r="AP328" s="15">
        <v>1296.8573857846757</v>
      </c>
      <c r="AR328" s="26"/>
      <c r="AT328" s="13" t="s">
        <v>47</v>
      </c>
      <c r="AU328" s="16" t="s">
        <v>51</v>
      </c>
      <c r="AV328" s="13" t="s">
        <v>51</v>
      </c>
      <c r="AW328" s="15"/>
      <c r="AX328" s="16"/>
    </row>
    <row r="329" spans="5:50" s="10" customFormat="1" ht="12" x14ac:dyDescent="0.2">
      <c r="E329" s="11"/>
      <c r="F329" s="11"/>
      <c r="G329" s="11"/>
      <c r="I329" s="11"/>
      <c r="J329" s="11"/>
      <c r="L329" s="23"/>
      <c r="M329" s="11"/>
      <c r="N329" s="11"/>
      <c r="O329" s="23"/>
      <c r="P329" s="11"/>
      <c r="Q329" s="55"/>
      <c r="R329" s="12"/>
      <c r="S329" s="12"/>
      <c r="T329" s="13"/>
      <c r="V329" s="11"/>
      <c r="W329" s="15">
        <v>1</v>
      </c>
      <c r="X329" s="15">
        <v>1</v>
      </c>
      <c r="Y329" s="10" t="s">
        <v>66</v>
      </c>
      <c r="Z329" s="10" t="s">
        <v>49</v>
      </c>
      <c r="AA329" s="11" t="s">
        <v>41</v>
      </c>
      <c r="AB329" s="17"/>
      <c r="AC329" s="12"/>
      <c r="AD329" s="15"/>
      <c r="AE329" s="15"/>
      <c r="AF329" s="13"/>
      <c r="AG329" s="15"/>
      <c r="AH329" s="42"/>
      <c r="AI329" s="42"/>
      <c r="AJ329" s="15"/>
      <c r="AK329" s="15"/>
      <c r="AL329" s="15"/>
      <c r="AM329" s="15"/>
      <c r="AN329" s="15"/>
      <c r="AO329" s="15"/>
      <c r="AP329" s="15">
        <v>345.82863620924684</v>
      </c>
      <c r="AR329" s="26"/>
      <c r="AT329" s="13" t="s">
        <v>47</v>
      </c>
      <c r="AU329" s="16" t="s">
        <v>51</v>
      </c>
      <c r="AV329" s="13" t="s">
        <v>51</v>
      </c>
      <c r="AW329" s="15"/>
      <c r="AX329" s="16"/>
    </row>
    <row r="330" spans="5:50" s="10" customFormat="1" ht="12" x14ac:dyDescent="0.2">
      <c r="E330" s="11"/>
      <c r="F330" s="11"/>
      <c r="G330" s="11"/>
      <c r="I330" s="11"/>
      <c r="J330" s="11"/>
      <c r="L330" s="23"/>
      <c r="M330" s="11"/>
      <c r="N330" s="11"/>
      <c r="O330" s="23"/>
      <c r="P330" s="11"/>
      <c r="Q330" s="55"/>
      <c r="R330" s="12"/>
      <c r="S330" s="12"/>
      <c r="T330" s="13"/>
      <c r="V330" s="11"/>
      <c r="W330" s="15">
        <v>1</v>
      </c>
      <c r="X330" s="15">
        <v>1</v>
      </c>
      <c r="Y330" s="10" t="s">
        <v>65</v>
      </c>
      <c r="Z330" s="10" t="s">
        <v>49</v>
      </c>
      <c r="AA330" s="11" t="s">
        <v>41</v>
      </c>
      <c r="AB330" s="11"/>
      <c r="AC330" s="12"/>
      <c r="AD330" s="15"/>
      <c r="AE330" s="15"/>
      <c r="AF330" s="13"/>
      <c r="AG330" s="15"/>
      <c r="AH330" s="42"/>
      <c r="AI330" s="42"/>
      <c r="AJ330" s="15"/>
      <c r="AK330" s="15"/>
      <c r="AL330" s="15"/>
      <c r="AM330" s="15"/>
      <c r="AN330" s="15"/>
      <c r="AO330" s="15"/>
      <c r="AP330" s="15">
        <v>1296.8573857846757</v>
      </c>
      <c r="AR330" s="26"/>
      <c r="AT330" s="13" t="s">
        <v>47</v>
      </c>
      <c r="AU330" s="16" t="s">
        <v>51</v>
      </c>
      <c r="AV330" s="13" t="s">
        <v>51</v>
      </c>
      <c r="AW330" s="15"/>
      <c r="AX330" s="16"/>
    </row>
    <row r="331" spans="5:50" s="10" customFormat="1" ht="12" x14ac:dyDescent="0.2">
      <c r="E331" s="11"/>
      <c r="F331" s="11"/>
      <c r="G331" s="11"/>
      <c r="I331" s="11"/>
      <c r="J331" s="11"/>
      <c r="L331" s="23"/>
      <c r="M331" s="11"/>
      <c r="N331" s="11"/>
      <c r="O331" s="23"/>
      <c r="P331" s="11"/>
      <c r="Q331" s="55"/>
      <c r="R331" s="12"/>
      <c r="S331" s="12"/>
      <c r="T331" s="13"/>
      <c r="V331" s="11"/>
      <c r="W331" s="15">
        <v>1</v>
      </c>
      <c r="X331" s="15">
        <v>1</v>
      </c>
      <c r="Y331" s="10" t="s">
        <v>66</v>
      </c>
      <c r="Z331" s="10" t="s">
        <v>49</v>
      </c>
      <c r="AA331" s="11" t="s">
        <v>41</v>
      </c>
      <c r="AB331" s="11"/>
      <c r="AC331" s="12"/>
      <c r="AD331" s="15"/>
      <c r="AE331" s="15"/>
      <c r="AF331" s="13"/>
      <c r="AG331" s="15"/>
      <c r="AH331" s="42"/>
      <c r="AI331" s="42"/>
      <c r="AJ331" s="15"/>
      <c r="AK331" s="15"/>
      <c r="AL331" s="15"/>
      <c r="AM331" s="15"/>
      <c r="AN331" s="15"/>
      <c r="AO331" s="15"/>
      <c r="AP331" s="15">
        <v>345.82863620924684</v>
      </c>
      <c r="AR331" s="26"/>
      <c r="AT331" s="13" t="s">
        <v>47</v>
      </c>
      <c r="AU331" s="16" t="s">
        <v>51</v>
      </c>
      <c r="AV331" s="13" t="s">
        <v>51</v>
      </c>
      <c r="AW331" s="15"/>
      <c r="AX331" s="16"/>
    </row>
    <row r="332" spans="5:50" s="10" customFormat="1" ht="12" x14ac:dyDescent="0.2">
      <c r="E332" s="11"/>
      <c r="F332" s="11"/>
      <c r="G332" s="11"/>
      <c r="I332" s="11"/>
      <c r="J332" s="11"/>
      <c r="L332" s="23"/>
      <c r="M332" s="11"/>
      <c r="N332" s="11"/>
      <c r="O332" s="23"/>
      <c r="P332" s="11"/>
      <c r="Q332" s="55"/>
      <c r="R332" s="12"/>
      <c r="S332" s="12"/>
      <c r="T332" s="13"/>
      <c r="V332" s="11"/>
      <c r="W332" s="15">
        <v>94.07</v>
      </c>
      <c r="X332" s="15">
        <v>10</v>
      </c>
      <c r="Y332" s="10" t="s">
        <v>49</v>
      </c>
      <c r="Z332" s="10" t="s">
        <v>66</v>
      </c>
      <c r="AA332" s="11" t="s">
        <v>41</v>
      </c>
      <c r="AB332" s="17"/>
      <c r="AC332" s="12"/>
      <c r="AD332" s="15"/>
      <c r="AE332" s="15"/>
      <c r="AF332" s="13"/>
      <c r="AG332" s="15"/>
      <c r="AH332" s="42"/>
      <c r="AI332" s="42"/>
      <c r="AJ332" s="15"/>
      <c r="AK332" s="15"/>
      <c r="AL332" s="15"/>
      <c r="AM332" s="15"/>
      <c r="AN332" s="15"/>
      <c r="AO332" s="15"/>
      <c r="AP332" s="15">
        <v>1296.8573857846757</v>
      </c>
      <c r="AR332" s="26"/>
      <c r="AT332" s="13" t="s">
        <v>47</v>
      </c>
      <c r="AU332" s="16" t="s">
        <v>51</v>
      </c>
      <c r="AV332" s="13" t="s">
        <v>51</v>
      </c>
      <c r="AW332" s="15"/>
      <c r="AX332" s="16"/>
    </row>
    <row r="333" spans="5:50" s="10" customFormat="1" ht="12" x14ac:dyDescent="0.2">
      <c r="E333" s="11"/>
      <c r="F333" s="11"/>
      <c r="G333" s="11"/>
      <c r="I333" s="11"/>
      <c r="J333" s="11"/>
      <c r="L333" s="23"/>
      <c r="M333" s="11"/>
      <c r="N333" s="11"/>
      <c r="P333" s="11"/>
      <c r="Q333" s="55"/>
      <c r="R333" s="12"/>
      <c r="S333" s="12"/>
      <c r="T333" s="13"/>
      <c r="V333" s="11"/>
      <c r="W333" s="15">
        <v>15</v>
      </c>
      <c r="X333" s="15">
        <v>0.193</v>
      </c>
      <c r="Y333" s="10" t="s">
        <v>94</v>
      </c>
      <c r="Z333" s="10" t="s">
        <v>71</v>
      </c>
      <c r="AA333" s="11" t="s">
        <v>37</v>
      </c>
      <c r="AB333" s="11"/>
      <c r="AC333" s="12"/>
      <c r="AD333" s="15"/>
      <c r="AE333" s="15"/>
      <c r="AF333" s="13"/>
      <c r="AG333" s="15"/>
      <c r="AH333" s="42"/>
      <c r="AI333" s="42"/>
      <c r="AJ333" s="15"/>
      <c r="AK333" s="15"/>
      <c r="AL333" s="15"/>
      <c r="AM333" s="15"/>
      <c r="AN333" s="15"/>
      <c r="AO333" s="15"/>
      <c r="AP333" s="15">
        <v>518.7429543138702</v>
      </c>
      <c r="AR333" s="26"/>
      <c r="AT333" s="13" t="s">
        <v>38</v>
      </c>
      <c r="AU333" s="16" t="s">
        <v>72</v>
      </c>
      <c r="AV333" s="13" t="s">
        <v>72</v>
      </c>
      <c r="AW333" s="15"/>
      <c r="AX333" s="16"/>
    </row>
    <row r="334" spans="5:50" s="10" customFormat="1" ht="12" x14ac:dyDescent="0.2">
      <c r="E334" s="11"/>
      <c r="F334" s="11"/>
      <c r="G334" s="11"/>
      <c r="I334" s="11"/>
      <c r="J334" s="11"/>
      <c r="L334" s="23"/>
      <c r="M334" s="11"/>
      <c r="N334" s="11"/>
      <c r="P334" s="11"/>
      <c r="Q334" s="55"/>
      <c r="R334" s="12"/>
      <c r="S334" s="12"/>
      <c r="T334" s="13"/>
      <c r="V334" s="11"/>
      <c r="W334" s="15">
        <v>17</v>
      </c>
      <c r="X334" s="15">
        <v>0.17100000000000001</v>
      </c>
      <c r="Y334" s="10" t="s">
        <v>94</v>
      </c>
      <c r="Z334" s="10" t="s">
        <v>71</v>
      </c>
      <c r="AA334" s="11" t="s">
        <v>37</v>
      </c>
      <c r="AB334" s="11"/>
      <c r="AC334" s="12"/>
      <c r="AD334" s="15"/>
      <c r="AE334" s="15"/>
      <c r="AF334" s="13"/>
      <c r="AG334" s="15"/>
      <c r="AH334" s="42"/>
      <c r="AI334" s="42"/>
      <c r="AJ334" s="15"/>
      <c r="AK334" s="15"/>
      <c r="AL334" s="15"/>
      <c r="AM334" s="15"/>
      <c r="AN334" s="15"/>
      <c r="AO334" s="15"/>
      <c r="AP334" s="15">
        <v>518.7429543138702</v>
      </c>
      <c r="AR334" s="26"/>
      <c r="AT334" s="13" t="s">
        <v>38</v>
      </c>
      <c r="AU334" s="16" t="s">
        <v>72</v>
      </c>
      <c r="AV334" s="13" t="s">
        <v>72</v>
      </c>
      <c r="AW334" s="15"/>
      <c r="AX334" s="16"/>
    </row>
    <row r="335" spans="5:50" s="10" customFormat="1" ht="12" x14ac:dyDescent="0.2">
      <c r="E335" s="11"/>
      <c r="F335" s="11"/>
      <c r="G335" s="11"/>
      <c r="I335" s="11"/>
      <c r="J335" s="11"/>
      <c r="L335" s="23"/>
      <c r="M335" s="11"/>
      <c r="N335" s="11"/>
      <c r="O335" s="23"/>
      <c r="P335" s="11"/>
      <c r="Q335" s="55"/>
      <c r="R335" s="12"/>
      <c r="S335" s="12"/>
      <c r="T335" s="13"/>
      <c r="V335" s="11"/>
      <c r="W335" s="15">
        <v>50.3</v>
      </c>
      <c r="X335" s="15">
        <v>7.4999999999999997E-2</v>
      </c>
      <c r="Y335" s="10" t="s">
        <v>73</v>
      </c>
      <c r="Z335" s="10" t="s">
        <v>74</v>
      </c>
      <c r="AA335" s="11" t="s">
        <v>37</v>
      </c>
      <c r="AB335" s="11"/>
      <c r="AC335" s="12"/>
      <c r="AD335" s="15"/>
      <c r="AE335" s="15"/>
      <c r="AF335" s="13"/>
      <c r="AG335" s="15"/>
      <c r="AH335" s="42"/>
      <c r="AI335" s="42"/>
      <c r="AJ335" s="15"/>
      <c r="AK335" s="15"/>
      <c r="AL335" s="15"/>
      <c r="AM335" s="15"/>
      <c r="AN335" s="15"/>
      <c r="AO335" s="15"/>
      <c r="AP335" s="15">
        <v>345.82863620924684</v>
      </c>
      <c r="AR335" s="26"/>
      <c r="AT335" s="13" t="s">
        <v>38</v>
      </c>
      <c r="AU335" s="16" t="s">
        <v>75</v>
      </c>
      <c r="AV335" s="13" t="s">
        <v>75</v>
      </c>
      <c r="AW335" s="15"/>
      <c r="AX335" s="16"/>
    </row>
    <row r="336" spans="5:50" s="10" customFormat="1" ht="12" x14ac:dyDescent="0.2">
      <c r="E336" s="11"/>
      <c r="F336" s="11"/>
      <c r="G336" s="11"/>
      <c r="I336" s="11"/>
      <c r="J336" s="11"/>
      <c r="L336" s="23"/>
      <c r="M336" s="11"/>
      <c r="N336" s="11"/>
      <c r="O336" s="23"/>
      <c r="P336" s="11"/>
      <c r="Q336" s="55"/>
      <c r="R336" s="12"/>
      <c r="S336" s="12"/>
      <c r="T336" s="13"/>
      <c r="V336" s="11"/>
      <c r="W336" s="15">
        <v>100</v>
      </c>
      <c r="X336" s="15">
        <v>0.51</v>
      </c>
      <c r="Y336" s="10" t="s">
        <v>43</v>
      </c>
      <c r="Z336" s="10" t="s">
        <v>44</v>
      </c>
      <c r="AA336" s="11" t="s">
        <v>41</v>
      </c>
      <c r="AB336" s="11"/>
      <c r="AC336" s="12"/>
      <c r="AD336" s="15"/>
      <c r="AE336" s="15"/>
      <c r="AF336" s="13"/>
      <c r="AG336" s="15"/>
      <c r="AH336" s="42"/>
      <c r="AI336" s="42"/>
      <c r="AJ336" s="15"/>
      <c r="AK336" s="15"/>
      <c r="AL336" s="15"/>
      <c r="AM336" s="15"/>
      <c r="AN336" s="15"/>
      <c r="AO336" s="15"/>
      <c r="AP336" s="15">
        <v>778.11443147080536</v>
      </c>
      <c r="AR336" s="26"/>
      <c r="AT336" s="13" t="s">
        <v>38</v>
      </c>
      <c r="AU336" s="16" t="s">
        <v>105</v>
      </c>
      <c r="AV336" s="13" t="s">
        <v>105</v>
      </c>
      <c r="AW336" s="15"/>
      <c r="AX336" s="16"/>
    </row>
    <row r="337" spans="5:50" s="10" customFormat="1" ht="12" x14ac:dyDescent="0.2">
      <c r="E337" s="11"/>
      <c r="F337" s="11"/>
      <c r="G337" s="11"/>
      <c r="I337" s="11"/>
      <c r="J337" s="11"/>
      <c r="L337" s="23"/>
      <c r="M337" s="11"/>
      <c r="N337" s="11"/>
      <c r="P337" s="11"/>
      <c r="Q337" s="55"/>
      <c r="R337" s="12"/>
      <c r="S337" s="12"/>
      <c r="T337" s="13"/>
      <c r="V337" s="11"/>
      <c r="W337" s="15">
        <v>3.5</v>
      </c>
      <c r="X337" s="15">
        <v>0.19600000000000001</v>
      </c>
      <c r="Y337" s="10" t="s">
        <v>143</v>
      </c>
      <c r="Z337" s="10" t="s">
        <v>71</v>
      </c>
      <c r="AA337" s="11" t="s">
        <v>37</v>
      </c>
      <c r="AB337" s="11"/>
      <c r="AC337" s="12"/>
      <c r="AD337" s="15"/>
      <c r="AE337" s="15"/>
      <c r="AF337" s="13"/>
      <c r="AG337" s="15"/>
      <c r="AH337" s="42"/>
      <c r="AI337" s="42"/>
      <c r="AJ337" s="15"/>
      <c r="AK337" s="15"/>
      <c r="AL337" s="15"/>
      <c r="AM337" s="15"/>
      <c r="AN337" s="15"/>
      <c r="AO337" s="15"/>
      <c r="AP337" s="15">
        <v>207.4971817255481</v>
      </c>
      <c r="AR337" s="26"/>
      <c r="AT337" s="13" t="s">
        <v>38</v>
      </c>
      <c r="AU337" s="16" t="s">
        <v>72</v>
      </c>
      <c r="AV337" s="13" t="s">
        <v>72</v>
      </c>
      <c r="AW337" s="15"/>
      <c r="AX337" s="16"/>
    </row>
    <row r="338" spans="5:50" s="10" customFormat="1" ht="12" x14ac:dyDescent="0.2">
      <c r="E338" s="11"/>
      <c r="F338" s="11"/>
      <c r="G338" s="11"/>
      <c r="I338" s="11"/>
      <c r="J338" s="11"/>
      <c r="L338" s="23"/>
      <c r="M338" s="11"/>
      <c r="N338" s="11"/>
      <c r="P338" s="11"/>
      <c r="Q338" s="55"/>
      <c r="R338" s="12"/>
      <c r="S338" s="12"/>
      <c r="T338" s="13"/>
      <c r="V338" s="11"/>
      <c r="W338" s="15">
        <v>9</v>
      </c>
      <c r="X338" s="15">
        <v>0.14099999999999999</v>
      </c>
      <c r="Y338" s="10" t="s">
        <v>116</v>
      </c>
      <c r="Z338" s="10" t="s">
        <v>71</v>
      </c>
      <c r="AA338" s="11" t="s">
        <v>37</v>
      </c>
      <c r="AB338" s="11"/>
      <c r="AC338" s="12"/>
      <c r="AD338" s="15"/>
      <c r="AE338" s="15"/>
      <c r="AF338" s="13"/>
      <c r="AG338" s="15"/>
      <c r="AH338" s="42"/>
      <c r="AI338" s="42"/>
      <c r="AJ338" s="15"/>
      <c r="AK338" s="15"/>
      <c r="AL338" s="15"/>
      <c r="AM338" s="15"/>
      <c r="AN338" s="15"/>
      <c r="AO338" s="15"/>
      <c r="AP338" s="15">
        <v>207.4971817255481</v>
      </c>
      <c r="AR338" s="26"/>
      <c r="AT338" s="13" t="s">
        <v>38</v>
      </c>
      <c r="AU338" s="16" t="s">
        <v>72</v>
      </c>
      <c r="AV338" s="13" t="s">
        <v>72</v>
      </c>
      <c r="AW338" s="15"/>
      <c r="AX338" s="16"/>
    </row>
    <row r="339" spans="5:50" s="10" customFormat="1" ht="12" x14ac:dyDescent="0.2">
      <c r="E339" s="11"/>
      <c r="F339" s="11"/>
      <c r="G339" s="11"/>
      <c r="I339" s="11"/>
      <c r="J339" s="11"/>
      <c r="L339" s="23"/>
      <c r="M339" s="11"/>
      <c r="N339" s="11"/>
      <c r="P339" s="11"/>
      <c r="Q339" s="55"/>
      <c r="R339" s="12"/>
      <c r="S339" s="12"/>
      <c r="T339" s="13"/>
      <c r="V339" s="11"/>
      <c r="W339" s="15">
        <v>5.7</v>
      </c>
      <c r="X339" s="15">
        <v>0.29199999999999998</v>
      </c>
      <c r="Y339" s="10" t="s">
        <v>84</v>
      </c>
      <c r="Z339" s="10" t="s">
        <v>71</v>
      </c>
      <c r="AA339" s="11" t="s">
        <v>37</v>
      </c>
      <c r="AB339" s="11"/>
      <c r="AC339" s="12"/>
      <c r="AD339" s="15"/>
      <c r="AE339" s="15"/>
      <c r="AF339" s="13"/>
      <c r="AG339" s="15"/>
      <c r="AH339" s="42"/>
      <c r="AI339" s="42"/>
      <c r="AJ339" s="15"/>
      <c r="AK339" s="15"/>
      <c r="AL339" s="15"/>
      <c r="AM339" s="15"/>
      <c r="AN339" s="15"/>
      <c r="AO339" s="15"/>
      <c r="AP339" s="15">
        <v>207.4971817255481</v>
      </c>
      <c r="AR339" s="26"/>
      <c r="AT339" s="13" t="s">
        <v>38</v>
      </c>
      <c r="AU339" s="16" t="s">
        <v>72</v>
      </c>
      <c r="AV339" s="13" t="s">
        <v>72</v>
      </c>
      <c r="AW339" s="15"/>
      <c r="AX339" s="16"/>
    </row>
    <row r="340" spans="5:50" s="10" customFormat="1" ht="12" x14ac:dyDescent="0.2">
      <c r="E340" s="11"/>
      <c r="F340" s="11"/>
      <c r="G340" s="11"/>
      <c r="I340" s="11"/>
      <c r="J340" s="11"/>
      <c r="L340" s="23"/>
      <c r="M340" s="11"/>
      <c r="N340" s="11"/>
      <c r="P340" s="11"/>
      <c r="Q340" s="55"/>
      <c r="R340" s="12"/>
      <c r="S340" s="12"/>
      <c r="T340" s="13"/>
      <c r="V340" s="11"/>
      <c r="W340" s="15">
        <v>5.7</v>
      </c>
      <c r="X340" s="15">
        <v>0.29199999999999998</v>
      </c>
      <c r="Y340" s="10" t="s">
        <v>84</v>
      </c>
      <c r="Z340" s="10" t="s">
        <v>71</v>
      </c>
      <c r="AA340" s="11" t="s">
        <v>37</v>
      </c>
      <c r="AB340" s="11"/>
      <c r="AC340" s="12"/>
      <c r="AD340" s="15"/>
      <c r="AE340" s="15"/>
      <c r="AF340" s="13"/>
      <c r="AG340" s="15"/>
      <c r="AH340" s="42"/>
      <c r="AI340" s="42"/>
      <c r="AJ340" s="15"/>
      <c r="AK340" s="15"/>
      <c r="AL340" s="15"/>
      <c r="AM340" s="15"/>
      <c r="AN340" s="15"/>
      <c r="AO340" s="15"/>
      <c r="AP340" s="15">
        <v>207.4971817255481</v>
      </c>
      <c r="AR340" s="26"/>
      <c r="AT340" s="13" t="s">
        <v>38</v>
      </c>
      <c r="AU340" s="16" t="s">
        <v>72</v>
      </c>
      <c r="AV340" s="13" t="s">
        <v>72</v>
      </c>
      <c r="AW340" s="15"/>
      <c r="AX340" s="16"/>
    </row>
    <row r="341" spans="5:50" s="10" customFormat="1" ht="12" x14ac:dyDescent="0.2">
      <c r="E341" s="11"/>
      <c r="F341" s="11"/>
      <c r="G341" s="11"/>
      <c r="I341" s="11"/>
      <c r="J341" s="11"/>
      <c r="L341" s="23"/>
      <c r="M341" s="11"/>
      <c r="N341" s="11"/>
      <c r="P341" s="11"/>
      <c r="Q341" s="55"/>
      <c r="R341" s="12"/>
      <c r="S341" s="12"/>
      <c r="T341" s="13"/>
      <c r="V341" s="11"/>
      <c r="W341" s="15">
        <v>3</v>
      </c>
      <c r="X341" s="15">
        <v>0.11899999999999999</v>
      </c>
      <c r="Y341" s="10" t="s">
        <v>116</v>
      </c>
      <c r="Z341" s="10" t="s">
        <v>71</v>
      </c>
      <c r="AA341" s="11" t="s">
        <v>37</v>
      </c>
      <c r="AB341" s="11"/>
      <c r="AC341" s="12"/>
      <c r="AD341" s="15"/>
      <c r="AE341" s="15"/>
      <c r="AF341" s="13"/>
      <c r="AG341" s="15"/>
      <c r="AH341" s="42"/>
      <c r="AI341" s="42"/>
      <c r="AJ341" s="15"/>
      <c r="AK341" s="15"/>
      <c r="AL341" s="15"/>
      <c r="AM341" s="15"/>
      <c r="AN341" s="15"/>
      <c r="AO341" s="15"/>
      <c r="AP341" s="15">
        <v>207.4971817255481</v>
      </c>
      <c r="AR341" s="26"/>
      <c r="AT341" s="13" t="s">
        <v>38</v>
      </c>
      <c r="AU341" s="16" t="s">
        <v>72</v>
      </c>
      <c r="AV341" s="13" t="s">
        <v>72</v>
      </c>
      <c r="AW341" s="15"/>
      <c r="AX341" s="16"/>
    </row>
    <row r="342" spans="5:50" s="10" customFormat="1" ht="12" x14ac:dyDescent="0.2">
      <c r="E342" s="11"/>
      <c r="F342" s="11"/>
      <c r="G342" s="11"/>
      <c r="I342" s="11"/>
      <c r="J342" s="11"/>
      <c r="L342" s="23"/>
      <c r="M342" s="11"/>
      <c r="N342" s="11"/>
      <c r="P342" s="11"/>
      <c r="Q342" s="55"/>
      <c r="R342" s="12"/>
      <c r="S342" s="12"/>
      <c r="T342" s="13"/>
      <c r="V342" s="11"/>
      <c r="W342" s="15">
        <v>20.09</v>
      </c>
      <c r="X342" s="15">
        <v>2</v>
      </c>
      <c r="Y342" s="10" t="s">
        <v>49</v>
      </c>
      <c r="Z342" s="10" t="s">
        <v>66</v>
      </c>
      <c r="AA342" s="11" t="s">
        <v>41</v>
      </c>
      <c r="AB342" s="11"/>
      <c r="AC342" s="12"/>
      <c r="AD342" s="15"/>
      <c r="AE342" s="15"/>
      <c r="AF342" s="13"/>
      <c r="AG342" s="15"/>
      <c r="AH342" s="42"/>
      <c r="AI342" s="42"/>
      <c r="AJ342" s="15"/>
      <c r="AK342" s="15"/>
      <c r="AL342" s="15"/>
      <c r="AM342" s="15"/>
      <c r="AN342" s="15"/>
      <c r="AO342" s="15"/>
      <c r="AP342" s="15">
        <v>1296.8573857846757</v>
      </c>
      <c r="AR342" s="26"/>
      <c r="AT342" s="13" t="s">
        <v>47</v>
      </c>
      <c r="AU342" s="16" t="s">
        <v>51</v>
      </c>
      <c r="AV342" s="13" t="s">
        <v>51</v>
      </c>
      <c r="AW342" s="15"/>
      <c r="AX342" s="16"/>
    </row>
    <row r="343" spans="5:50" s="10" customFormat="1" ht="12" x14ac:dyDescent="0.2">
      <c r="E343" s="11"/>
      <c r="F343" s="11"/>
      <c r="G343" s="11"/>
      <c r="I343" s="11"/>
      <c r="J343" s="11"/>
      <c r="L343" s="23"/>
      <c r="M343" s="11"/>
      <c r="N343" s="11"/>
      <c r="P343" s="11"/>
      <c r="Q343" s="55"/>
      <c r="R343" s="12"/>
      <c r="S343" s="12"/>
      <c r="T343" s="13"/>
      <c r="V343" s="11"/>
      <c r="W343" s="15">
        <v>27</v>
      </c>
      <c r="X343" s="15">
        <v>0.33600000000000002</v>
      </c>
      <c r="Y343" s="10" t="s">
        <v>114</v>
      </c>
      <c r="Z343" s="10" t="s">
        <v>49</v>
      </c>
      <c r="AA343" s="11" t="s">
        <v>37</v>
      </c>
      <c r="AB343" s="11"/>
      <c r="AC343" s="12"/>
      <c r="AD343" s="15"/>
      <c r="AE343" s="15"/>
      <c r="AF343" s="13"/>
      <c r="AG343" s="15"/>
      <c r="AH343" s="42"/>
      <c r="AI343" s="42"/>
      <c r="AJ343" s="15"/>
      <c r="AK343" s="15"/>
      <c r="AL343" s="15"/>
      <c r="AM343" s="15"/>
      <c r="AN343" s="15"/>
      <c r="AO343" s="15"/>
      <c r="AP343" s="15">
        <v>648.42869289233784</v>
      </c>
      <c r="AR343" s="26"/>
      <c r="AT343" s="13" t="s">
        <v>47</v>
      </c>
      <c r="AU343" s="16" t="s">
        <v>51</v>
      </c>
      <c r="AV343" s="13" t="s">
        <v>51</v>
      </c>
      <c r="AW343" s="15"/>
      <c r="AX343" s="16"/>
    </row>
    <row r="344" spans="5:50" s="10" customFormat="1" ht="12" x14ac:dyDescent="0.2">
      <c r="E344" s="11"/>
      <c r="F344" s="11"/>
      <c r="G344" s="11"/>
      <c r="I344" s="11"/>
      <c r="J344" s="11"/>
      <c r="L344" s="23"/>
      <c r="M344" s="11"/>
      <c r="N344" s="11"/>
      <c r="P344" s="11"/>
      <c r="Q344" s="55"/>
      <c r="R344" s="12"/>
      <c r="S344" s="12"/>
      <c r="T344" s="13"/>
      <c r="V344" s="11"/>
      <c r="W344" s="15">
        <v>167</v>
      </c>
      <c r="X344" s="15">
        <v>0.52700000000000002</v>
      </c>
      <c r="Y344" s="10" t="s">
        <v>76</v>
      </c>
      <c r="Z344" s="10" t="s">
        <v>49</v>
      </c>
      <c r="AA344" s="11" t="s">
        <v>37</v>
      </c>
      <c r="AB344" s="11"/>
      <c r="AC344" s="12"/>
      <c r="AD344" s="15"/>
      <c r="AE344" s="15"/>
      <c r="AF344" s="13"/>
      <c r="AG344" s="15"/>
      <c r="AH344" s="42"/>
      <c r="AI344" s="42"/>
      <c r="AJ344" s="15"/>
      <c r="AK344" s="15"/>
      <c r="AL344" s="15"/>
      <c r="AM344" s="15"/>
      <c r="AN344" s="15"/>
      <c r="AO344" s="15"/>
      <c r="AP344" s="15">
        <v>648.42869289233784</v>
      </c>
      <c r="AR344" s="26"/>
      <c r="AT344" s="13" t="s">
        <v>47</v>
      </c>
      <c r="AU344" s="16" t="s">
        <v>51</v>
      </c>
      <c r="AV344" s="13" t="s">
        <v>51</v>
      </c>
      <c r="AW344" s="15"/>
      <c r="AX344" s="16"/>
    </row>
    <row r="345" spans="5:50" s="10" customFormat="1" ht="12" x14ac:dyDescent="0.2">
      <c r="E345" s="11"/>
      <c r="F345" s="11"/>
      <c r="G345" s="11"/>
      <c r="I345" s="11"/>
      <c r="J345" s="11"/>
      <c r="L345" s="23"/>
      <c r="M345" s="11"/>
      <c r="N345" s="11"/>
      <c r="P345" s="11"/>
      <c r="Q345" s="55"/>
      <c r="R345" s="12"/>
      <c r="S345" s="12"/>
      <c r="T345" s="13"/>
      <c r="V345" s="11"/>
      <c r="W345" s="15">
        <v>22</v>
      </c>
      <c r="X345" s="15">
        <v>2</v>
      </c>
      <c r="Y345" s="10" t="s">
        <v>50</v>
      </c>
      <c r="Z345" s="10" t="s">
        <v>49</v>
      </c>
      <c r="AA345" s="11" t="s">
        <v>41</v>
      </c>
      <c r="AB345" s="11"/>
      <c r="AC345" s="12"/>
      <c r="AD345" s="15"/>
      <c r="AE345" s="15"/>
      <c r="AF345" s="13"/>
      <c r="AG345" s="15"/>
      <c r="AH345" s="42"/>
      <c r="AI345" s="42"/>
      <c r="AJ345" s="15"/>
      <c r="AK345" s="15"/>
      <c r="AL345" s="15"/>
      <c r="AM345" s="15"/>
      <c r="AN345" s="15"/>
      <c r="AO345" s="15"/>
      <c r="AP345" s="15">
        <v>1556.2288629416107</v>
      </c>
      <c r="AR345" s="26"/>
      <c r="AT345" s="13" t="s">
        <v>47</v>
      </c>
      <c r="AU345" s="16" t="s">
        <v>51</v>
      </c>
      <c r="AV345" s="13" t="s">
        <v>51</v>
      </c>
      <c r="AW345" s="15"/>
      <c r="AX345" s="16"/>
    </row>
    <row r="346" spans="5:50" s="10" customFormat="1" ht="12" x14ac:dyDescent="0.2">
      <c r="E346" s="11"/>
      <c r="F346" s="11"/>
      <c r="G346" s="11"/>
      <c r="I346" s="11"/>
      <c r="J346" s="11"/>
      <c r="L346" s="23"/>
      <c r="M346" s="11"/>
      <c r="N346" s="11"/>
      <c r="P346" s="11"/>
      <c r="Q346" s="55"/>
      <c r="R346" s="12"/>
      <c r="S346" s="12"/>
      <c r="T346" s="13"/>
      <c r="V346" s="11"/>
      <c r="W346" s="15">
        <v>52.67</v>
      </c>
      <c r="X346" s="15">
        <v>9</v>
      </c>
      <c r="Y346" s="10" t="s">
        <v>49</v>
      </c>
      <c r="Z346" s="10" t="s">
        <v>66</v>
      </c>
      <c r="AA346" s="11" t="s">
        <v>41</v>
      </c>
      <c r="AB346" s="11"/>
      <c r="AC346" s="12"/>
      <c r="AD346" s="15"/>
      <c r="AE346" s="15"/>
      <c r="AF346" s="13"/>
      <c r="AG346" s="15"/>
      <c r="AH346" s="42"/>
      <c r="AI346" s="42"/>
      <c r="AJ346" s="15"/>
      <c r="AK346" s="15"/>
      <c r="AL346" s="15"/>
      <c r="AM346" s="15"/>
      <c r="AN346" s="15"/>
      <c r="AO346" s="15"/>
      <c r="AP346" s="15">
        <v>1296.8573857846757</v>
      </c>
      <c r="AR346" s="26"/>
      <c r="AT346" s="13" t="s">
        <v>47</v>
      </c>
      <c r="AU346" s="16" t="s">
        <v>51</v>
      </c>
      <c r="AV346" s="13" t="s">
        <v>51</v>
      </c>
      <c r="AW346" s="15"/>
      <c r="AX346" s="16"/>
    </row>
    <row r="347" spans="5:50" s="10" customFormat="1" ht="12" x14ac:dyDescent="0.2">
      <c r="E347" s="11"/>
      <c r="F347" s="11"/>
      <c r="G347" s="11"/>
      <c r="I347" s="11"/>
      <c r="J347" s="11"/>
      <c r="L347" s="23"/>
      <c r="M347" s="11"/>
      <c r="N347" s="11"/>
      <c r="O347" s="23"/>
      <c r="P347" s="11"/>
      <c r="Q347" s="55"/>
      <c r="R347" s="12"/>
      <c r="S347" s="12"/>
      <c r="T347" s="13"/>
      <c r="V347" s="11"/>
      <c r="W347" s="15">
        <v>207</v>
      </c>
      <c r="X347" s="15">
        <v>1.417</v>
      </c>
      <c r="Y347" s="10" t="s">
        <v>76</v>
      </c>
      <c r="Z347" s="10" t="s">
        <v>49</v>
      </c>
      <c r="AA347" s="11" t="s">
        <v>37</v>
      </c>
      <c r="AB347" s="11"/>
      <c r="AC347" s="12"/>
      <c r="AD347" s="15"/>
      <c r="AE347" s="15"/>
      <c r="AF347" s="13"/>
      <c r="AG347" s="15"/>
      <c r="AH347" s="42"/>
      <c r="AI347" s="42"/>
      <c r="AJ347" s="15"/>
      <c r="AK347" s="15"/>
      <c r="AL347" s="15"/>
      <c r="AM347" s="15"/>
      <c r="AN347" s="15"/>
      <c r="AO347" s="15"/>
      <c r="AP347" s="15">
        <v>648.42869289233784</v>
      </c>
      <c r="AR347" s="26"/>
      <c r="AT347" s="13" t="s">
        <v>47</v>
      </c>
      <c r="AU347" s="16" t="s">
        <v>51</v>
      </c>
      <c r="AV347" s="13" t="s">
        <v>51</v>
      </c>
      <c r="AW347" s="15"/>
      <c r="AX347" s="16"/>
    </row>
    <row r="348" spans="5:50" s="10" customFormat="1" ht="12" x14ac:dyDescent="0.2">
      <c r="E348" s="11"/>
      <c r="F348" s="11"/>
      <c r="G348" s="11"/>
      <c r="I348" s="11"/>
      <c r="J348" s="11"/>
      <c r="L348" s="23"/>
      <c r="M348" s="11"/>
      <c r="N348" s="11"/>
      <c r="O348" s="23"/>
      <c r="P348" s="11"/>
      <c r="Q348" s="55"/>
      <c r="R348" s="12"/>
      <c r="S348" s="12"/>
      <c r="T348" s="13"/>
      <c r="V348" s="11"/>
      <c r="W348" s="15">
        <v>70</v>
      </c>
      <c r="X348" s="15">
        <v>0.42499999999999999</v>
      </c>
      <c r="Y348" s="10" t="s">
        <v>76</v>
      </c>
      <c r="Z348" s="10" t="s">
        <v>49</v>
      </c>
      <c r="AA348" s="11" t="s">
        <v>37</v>
      </c>
      <c r="AB348" s="11"/>
      <c r="AC348" s="12"/>
      <c r="AD348" s="15"/>
      <c r="AE348" s="15"/>
      <c r="AF348" s="13"/>
      <c r="AG348" s="15"/>
      <c r="AH348" s="42"/>
      <c r="AI348" s="42"/>
      <c r="AJ348" s="15"/>
      <c r="AK348" s="15"/>
      <c r="AL348" s="15"/>
      <c r="AM348" s="15"/>
      <c r="AN348" s="15"/>
      <c r="AO348" s="15"/>
      <c r="AP348" s="15">
        <v>648.42869289233784</v>
      </c>
      <c r="AR348" s="26"/>
      <c r="AT348" s="13" t="s">
        <v>47</v>
      </c>
      <c r="AU348" s="16" t="s">
        <v>51</v>
      </c>
      <c r="AV348" s="13" t="s">
        <v>51</v>
      </c>
      <c r="AW348" s="15"/>
      <c r="AX348" s="16"/>
    </row>
    <row r="349" spans="5:50" s="10" customFormat="1" ht="12" x14ac:dyDescent="0.2">
      <c r="E349" s="11"/>
      <c r="F349" s="11"/>
      <c r="G349" s="11"/>
      <c r="I349" s="11"/>
      <c r="J349" s="11"/>
      <c r="L349" s="23"/>
      <c r="M349" s="11"/>
      <c r="N349" s="11"/>
      <c r="O349" s="23"/>
      <c r="P349" s="11"/>
      <c r="Q349" s="55"/>
      <c r="R349" s="12"/>
      <c r="S349" s="12"/>
      <c r="T349" s="13"/>
      <c r="V349" s="11"/>
      <c r="W349" s="15">
        <v>60</v>
      </c>
      <c r="X349" s="15">
        <v>8</v>
      </c>
      <c r="Y349" s="10" t="s">
        <v>67</v>
      </c>
      <c r="Z349" s="10" t="s">
        <v>49</v>
      </c>
      <c r="AA349" s="11" t="s">
        <v>41</v>
      </c>
      <c r="AB349" s="11"/>
      <c r="AC349" s="12"/>
      <c r="AD349" s="15"/>
      <c r="AE349" s="15"/>
      <c r="AF349" s="13"/>
      <c r="AG349" s="15"/>
      <c r="AH349" s="42"/>
      <c r="AI349" s="42"/>
      <c r="AJ349" s="15"/>
      <c r="AK349" s="15"/>
      <c r="AL349" s="15"/>
      <c r="AM349" s="15"/>
      <c r="AN349" s="15"/>
      <c r="AO349" s="15"/>
      <c r="AP349" s="15">
        <v>1296.8573857846757</v>
      </c>
      <c r="AR349" s="26"/>
      <c r="AT349" s="13" t="s">
        <v>47</v>
      </c>
      <c r="AU349" s="16" t="s">
        <v>51</v>
      </c>
      <c r="AV349" s="13" t="s">
        <v>51</v>
      </c>
      <c r="AW349" s="15"/>
      <c r="AX349" s="16"/>
    </row>
    <row r="350" spans="5:50" s="10" customFormat="1" ht="12" x14ac:dyDescent="0.2">
      <c r="E350" s="11"/>
      <c r="F350" s="11"/>
      <c r="G350" s="11"/>
      <c r="I350" s="11"/>
      <c r="J350" s="11"/>
      <c r="L350" s="23"/>
      <c r="M350" s="11"/>
      <c r="N350" s="11"/>
      <c r="O350" s="23"/>
      <c r="P350" s="11"/>
      <c r="Q350" s="55"/>
      <c r="R350" s="12"/>
      <c r="S350" s="12"/>
      <c r="T350" s="13"/>
      <c r="V350" s="11"/>
      <c r="W350" s="15">
        <v>1</v>
      </c>
      <c r="X350" s="15">
        <v>1</v>
      </c>
      <c r="Y350" s="10" t="s">
        <v>65</v>
      </c>
      <c r="Z350" s="10" t="s">
        <v>49</v>
      </c>
      <c r="AA350" s="11" t="s">
        <v>41</v>
      </c>
      <c r="AB350" s="11"/>
      <c r="AC350" s="12"/>
      <c r="AD350" s="15"/>
      <c r="AE350" s="15"/>
      <c r="AF350" s="13"/>
      <c r="AG350" s="15"/>
      <c r="AH350" s="42"/>
      <c r="AI350" s="42"/>
      <c r="AJ350" s="15"/>
      <c r="AK350" s="15"/>
      <c r="AL350" s="15"/>
      <c r="AM350" s="15"/>
      <c r="AN350" s="15"/>
      <c r="AO350" s="15"/>
      <c r="AP350" s="15">
        <v>1296.8573857846757</v>
      </c>
      <c r="AR350" s="26"/>
      <c r="AT350" s="13" t="s">
        <v>47</v>
      </c>
      <c r="AU350" s="16" t="s">
        <v>51</v>
      </c>
      <c r="AV350" s="13" t="s">
        <v>51</v>
      </c>
      <c r="AW350" s="15"/>
      <c r="AX350" s="16"/>
    </row>
    <row r="351" spans="5:50" s="10" customFormat="1" ht="12" x14ac:dyDescent="0.2">
      <c r="E351" s="11"/>
      <c r="F351" s="11"/>
      <c r="G351" s="11"/>
      <c r="I351" s="11"/>
      <c r="J351" s="11"/>
      <c r="L351" s="23"/>
      <c r="M351" s="11"/>
      <c r="N351" s="11"/>
      <c r="O351" s="23"/>
      <c r="P351" s="11"/>
      <c r="Q351" s="55"/>
      <c r="R351" s="12"/>
      <c r="S351" s="12"/>
      <c r="T351" s="13"/>
      <c r="V351" s="11"/>
      <c r="W351" s="15">
        <v>1</v>
      </c>
      <c r="X351" s="15">
        <v>1</v>
      </c>
      <c r="Y351" s="10" t="s">
        <v>66</v>
      </c>
      <c r="Z351" s="10" t="s">
        <v>49</v>
      </c>
      <c r="AA351" s="11" t="s">
        <v>41</v>
      </c>
      <c r="AB351" s="11"/>
      <c r="AC351" s="12"/>
      <c r="AD351" s="15"/>
      <c r="AE351" s="15"/>
      <c r="AF351" s="13"/>
      <c r="AG351" s="15"/>
      <c r="AH351" s="42"/>
      <c r="AI351" s="42"/>
      <c r="AJ351" s="15"/>
      <c r="AK351" s="15"/>
      <c r="AL351" s="15"/>
      <c r="AM351" s="15"/>
      <c r="AN351" s="15"/>
      <c r="AO351" s="15"/>
      <c r="AP351" s="15">
        <v>345.82863620924684</v>
      </c>
      <c r="AR351" s="26"/>
      <c r="AT351" s="13" t="s">
        <v>47</v>
      </c>
      <c r="AU351" s="16" t="s">
        <v>51</v>
      </c>
      <c r="AV351" s="13" t="s">
        <v>51</v>
      </c>
      <c r="AW351" s="15"/>
      <c r="AX351" s="16"/>
    </row>
    <row r="352" spans="5:50" s="10" customFormat="1" ht="12" x14ac:dyDescent="0.2">
      <c r="E352" s="11"/>
      <c r="F352" s="11"/>
      <c r="G352" s="11"/>
      <c r="I352" s="11"/>
      <c r="J352" s="11"/>
      <c r="L352" s="28"/>
      <c r="M352" s="11"/>
      <c r="N352" s="11"/>
      <c r="O352" s="23"/>
      <c r="P352" s="11"/>
      <c r="Q352" s="55"/>
      <c r="R352" s="12"/>
      <c r="S352" s="12"/>
      <c r="T352" s="13"/>
      <c r="V352" s="11"/>
      <c r="W352" s="15">
        <v>50</v>
      </c>
      <c r="X352" s="15">
        <v>7</v>
      </c>
      <c r="Y352" s="10" t="s">
        <v>67</v>
      </c>
      <c r="Z352" s="10" t="s">
        <v>49</v>
      </c>
      <c r="AA352" s="11" t="s">
        <v>41</v>
      </c>
      <c r="AB352" s="11"/>
      <c r="AC352" s="12"/>
      <c r="AD352" s="15"/>
      <c r="AE352" s="15"/>
      <c r="AF352" s="13"/>
      <c r="AG352" s="15"/>
      <c r="AH352" s="42"/>
      <c r="AI352" s="42"/>
      <c r="AJ352" s="15"/>
      <c r="AK352" s="15"/>
      <c r="AL352" s="15"/>
      <c r="AM352" s="15"/>
      <c r="AN352" s="15"/>
      <c r="AO352" s="15"/>
      <c r="AP352" s="15">
        <v>1296.8573857846757</v>
      </c>
      <c r="AR352" s="26"/>
      <c r="AT352" s="13" t="s">
        <v>47</v>
      </c>
      <c r="AU352" s="16" t="s">
        <v>51</v>
      </c>
      <c r="AV352" s="13" t="s">
        <v>51</v>
      </c>
      <c r="AW352" s="15"/>
      <c r="AX352" s="16"/>
    </row>
    <row r="353" spans="5:50" s="10" customFormat="1" ht="12" x14ac:dyDescent="0.2">
      <c r="E353" s="11"/>
      <c r="F353" s="11"/>
      <c r="G353" s="11"/>
      <c r="I353" s="11"/>
      <c r="J353" s="11"/>
      <c r="L353" s="23"/>
      <c r="M353" s="11"/>
      <c r="N353" s="11"/>
      <c r="O353" s="23"/>
      <c r="P353" s="11"/>
      <c r="Q353" s="55"/>
      <c r="R353" s="12"/>
      <c r="S353" s="12"/>
      <c r="T353" s="13"/>
      <c r="V353" s="11"/>
      <c r="W353" s="15">
        <v>23</v>
      </c>
      <c r="X353" s="15">
        <v>0.22500000000000001</v>
      </c>
      <c r="Y353" s="10" t="s">
        <v>114</v>
      </c>
      <c r="Z353" s="10" t="s">
        <v>49</v>
      </c>
      <c r="AA353" s="11" t="s">
        <v>37</v>
      </c>
      <c r="AB353" s="11"/>
      <c r="AC353" s="12"/>
      <c r="AD353" s="15"/>
      <c r="AE353" s="15"/>
      <c r="AF353" s="13"/>
      <c r="AG353" s="15"/>
      <c r="AH353" s="42"/>
      <c r="AI353" s="42"/>
      <c r="AJ353" s="15"/>
      <c r="AK353" s="15"/>
      <c r="AL353" s="15"/>
      <c r="AM353" s="15"/>
      <c r="AN353" s="15"/>
      <c r="AO353" s="15"/>
      <c r="AP353" s="15">
        <v>432.28579526155852</v>
      </c>
      <c r="AR353" s="26"/>
      <c r="AT353" s="13" t="s">
        <v>47</v>
      </c>
      <c r="AU353" s="16" t="s">
        <v>51</v>
      </c>
      <c r="AV353" s="13" t="s">
        <v>51</v>
      </c>
      <c r="AW353" s="15"/>
      <c r="AX353" s="16"/>
    </row>
    <row r="354" spans="5:50" s="10" customFormat="1" ht="12" x14ac:dyDescent="0.2">
      <c r="E354" s="11"/>
      <c r="F354" s="11"/>
      <c r="G354" s="11"/>
      <c r="I354" s="11"/>
      <c r="J354" s="11"/>
      <c r="L354" s="23"/>
      <c r="M354" s="11"/>
      <c r="N354" s="11"/>
      <c r="O354" s="23"/>
      <c r="P354" s="11"/>
      <c r="Q354" s="55"/>
      <c r="R354" s="12"/>
      <c r="S354" s="12"/>
      <c r="T354" s="13"/>
      <c r="V354" s="11"/>
      <c r="W354" s="15">
        <v>226</v>
      </c>
      <c r="X354" s="15">
        <v>0.90500000000000003</v>
      </c>
      <c r="Y354" s="10" t="s">
        <v>76</v>
      </c>
      <c r="Z354" s="10" t="s">
        <v>49</v>
      </c>
      <c r="AA354" s="11" t="s">
        <v>37</v>
      </c>
      <c r="AB354" s="11"/>
      <c r="AC354" s="12"/>
      <c r="AD354" s="15"/>
      <c r="AE354" s="15"/>
      <c r="AF354" s="13"/>
      <c r="AG354" s="15"/>
      <c r="AH354" s="42"/>
      <c r="AI354" s="42"/>
      <c r="AJ354" s="15"/>
      <c r="AK354" s="15"/>
      <c r="AL354" s="15"/>
      <c r="AM354" s="15"/>
      <c r="AN354" s="15"/>
      <c r="AO354" s="15"/>
      <c r="AP354" s="15">
        <v>432.28579526155852</v>
      </c>
      <c r="AR354" s="26"/>
      <c r="AT354" s="13" t="s">
        <v>47</v>
      </c>
      <c r="AU354" s="16" t="s">
        <v>51</v>
      </c>
      <c r="AV354" s="13" t="s">
        <v>51</v>
      </c>
      <c r="AW354" s="15"/>
      <c r="AX354" s="16"/>
    </row>
    <row r="355" spans="5:50" s="10" customFormat="1" ht="12" x14ac:dyDescent="0.2">
      <c r="E355" s="11"/>
      <c r="F355" s="11"/>
      <c r="G355" s="11"/>
      <c r="I355" s="11"/>
      <c r="J355" s="11"/>
      <c r="L355" s="23"/>
      <c r="M355" s="11"/>
      <c r="N355" s="11"/>
      <c r="O355" s="23"/>
      <c r="P355" s="11"/>
      <c r="Q355" s="55"/>
      <c r="R355" s="12"/>
      <c r="S355" s="12"/>
      <c r="T355" s="13"/>
      <c r="V355" s="11"/>
      <c r="W355" s="15">
        <v>164</v>
      </c>
      <c r="X355" s="15">
        <v>1.4059999999999999</v>
      </c>
      <c r="Y355" s="10" t="s">
        <v>76</v>
      </c>
      <c r="Z355" s="10" t="s">
        <v>49</v>
      </c>
      <c r="AA355" s="11" t="s">
        <v>37</v>
      </c>
      <c r="AB355" s="17"/>
      <c r="AC355" s="12"/>
      <c r="AD355" s="15"/>
      <c r="AE355" s="15"/>
      <c r="AF355" s="13"/>
      <c r="AG355" s="15"/>
      <c r="AH355" s="42"/>
      <c r="AI355" s="42"/>
      <c r="AJ355" s="15"/>
      <c r="AK355" s="15"/>
      <c r="AL355" s="15"/>
      <c r="AM355" s="15"/>
      <c r="AN355" s="15"/>
      <c r="AO355" s="15"/>
      <c r="AP355" s="15">
        <v>432.28579526155852</v>
      </c>
      <c r="AR355" s="26"/>
      <c r="AT355" s="13" t="s">
        <v>47</v>
      </c>
      <c r="AU355" s="16" t="s">
        <v>51</v>
      </c>
      <c r="AV355" s="13" t="s">
        <v>51</v>
      </c>
      <c r="AW355" s="15"/>
      <c r="AX355" s="16"/>
    </row>
    <row r="356" spans="5:50" s="10" customFormat="1" ht="12" x14ac:dyDescent="0.2">
      <c r="E356" s="11"/>
      <c r="F356" s="11"/>
      <c r="G356" s="11"/>
      <c r="I356" s="11"/>
      <c r="J356" s="11"/>
      <c r="L356" s="23"/>
      <c r="M356" s="11"/>
      <c r="N356" s="11"/>
      <c r="P356" s="11"/>
      <c r="Q356" s="55"/>
      <c r="R356" s="12"/>
      <c r="S356" s="12"/>
      <c r="T356" s="13"/>
      <c r="V356" s="11"/>
      <c r="W356" s="15">
        <v>1.43</v>
      </c>
      <c r="X356" s="15">
        <v>1</v>
      </c>
      <c r="Y356" s="10" t="s">
        <v>49</v>
      </c>
      <c r="Z356" s="10" t="s">
        <v>50</v>
      </c>
      <c r="AA356" s="11" t="s">
        <v>41</v>
      </c>
      <c r="AB356" s="17"/>
      <c r="AC356" s="12"/>
      <c r="AD356" s="15"/>
      <c r="AE356" s="15"/>
      <c r="AF356" s="13"/>
      <c r="AG356" s="15"/>
      <c r="AH356" s="42"/>
      <c r="AI356" s="42"/>
      <c r="AJ356" s="15"/>
      <c r="AK356" s="15"/>
      <c r="AL356" s="15"/>
      <c r="AM356" s="15"/>
      <c r="AN356" s="15"/>
      <c r="AO356" s="15"/>
      <c r="AP356" s="15">
        <v>1556.2288629416107</v>
      </c>
      <c r="AR356" s="26"/>
      <c r="AT356" s="13" t="s">
        <v>47</v>
      </c>
      <c r="AU356" s="16" t="s">
        <v>51</v>
      </c>
      <c r="AV356" s="13" t="s">
        <v>51</v>
      </c>
      <c r="AW356" s="15"/>
      <c r="AX356" s="16"/>
    </row>
    <row r="357" spans="5:50" s="10" customFormat="1" ht="12" x14ac:dyDescent="0.2">
      <c r="E357" s="11"/>
      <c r="F357" s="11"/>
      <c r="G357" s="11"/>
      <c r="I357" s="31"/>
      <c r="J357" s="11"/>
      <c r="K357" s="23"/>
      <c r="L357" s="23"/>
      <c r="M357" s="11"/>
      <c r="N357" s="11"/>
      <c r="O357" s="11"/>
      <c r="P357" s="11"/>
      <c r="Q357" s="55"/>
      <c r="R357" s="12"/>
      <c r="S357" s="12"/>
      <c r="T357" s="13"/>
      <c r="V357" s="11"/>
      <c r="W357" s="15">
        <v>66</v>
      </c>
      <c r="X357" s="15">
        <v>1.1339999999999999</v>
      </c>
      <c r="Y357" s="10" t="s">
        <v>76</v>
      </c>
      <c r="Z357" s="10" t="s">
        <v>49</v>
      </c>
      <c r="AA357" s="10" t="s">
        <v>37</v>
      </c>
      <c r="AB357" s="11"/>
      <c r="AC357" s="12"/>
      <c r="AD357" s="15"/>
      <c r="AE357" s="15"/>
      <c r="AF357" s="13"/>
      <c r="AG357" s="15"/>
      <c r="AH357" s="42"/>
      <c r="AI357" s="42"/>
      <c r="AJ357" s="15"/>
      <c r="AK357" s="15"/>
      <c r="AL357" s="15"/>
      <c r="AM357" s="15"/>
      <c r="AN357" s="15"/>
      <c r="AO357" s="15"/>
      <c r="AP357" s="15">
        <v>1296.8573857846757</v>
      </c>
      <c r="AR357" s="26"/>
      <c r="AT357" s="13" t="s">
        <v>47</v>
      </c>
      <c r="AU357" s="16" t="s">
        <v>51</v>
      </c>
      <c r="AV357" s="13" t="s">
        <v>51</v>
      </c>
      <c r="AW357" s="15"/>
      <c r="AX357" s="16"/>
    </row>
    <row r="358" spans="5:50" s="10" customFormat="1" ht="12" x14ac:dyDescent="0.2">
      <c r="E358" s="11"/>
      <c r="F358" s="11"/>
      <c r="G358" s="11"/>
      <c r="I358" s="11"/>
      <c r="J358" s="11"/>
      <c r="L358" s="11"/>
      <c r="M358" s="11"/>
      <c r="N358" s="11"/>
      <c r="O358" s="11"/>
      <c r="P358" s="11"/>
      <c r="Q358" s="55"/>
      <c r="R358" s="12"/>
      <c r="S358" s="12"/>
      <c r="T358" s="13"/>
      <c r="V358" s="11"/>
      <c r="W358" s="42">
        <v>15.25</v>
      </c>
      <c r="X358" s="42">
        <v>0.44600000000000001</v>
      </c>
      <c r="Y358" s="11" t="s">
        <v>111</v>
      </c>
      <c r="Z358" s="10" t="s">
        <v>79</v>
      </c>
      <c r="AA358" s="11" t="s">
        <v>37</v>
      </c>
      <c r="AB358" s="11"/>
      <c r="AC358" s="11"/>
      <c r="AD358" s="15"/>
      <c r="AE358" s="15"/>
      <c r="AF358" s="13"/>
      <c r="AG358" s="15"/>
      <c r="AH358" s="42"/>
      <c r="AI358" s="42"/>
      <c r="AJ358" s="15"/>
      <c r="AK358" s="15"/>
      <c r="AL358" s="15"/>
      <c r="AM358" s="15"/>
      <c r="AN358" s="15"/>
      <c r="AO358" s="15"/>
      <c r="AP358" s="15">
        <v>208.95165718830279</v>
      </c>
      <c r="AR358" s="26"/>
      <c r="AT358" s="13" t="s">
        <v>38</v>
      </c>
      <c r="AU358" s="16" t="s">
        <v>80</v>
      </c>
      <c r="AV358" s="13" t="s">
        <v>80</v>
      </c>
      <c r="AW358" s="15"/>
      <c r="AX358" s="16"/>
    </row>
    <row r="359" spans="5:50" s="10" customFormat="1" ht="12" x14ac:dyDescent="0.2">
      <c r="E359" s="11"/>
      <c r="F359" s="11"/>
      <c r="G359" s="11"/>
      <c r="I359" s="11"/>
      <c r="J359" s="11"/>
      <c r="L359" s="11"/>
      <c r="M359" s="11"/>
      <c r="N359" s="11"/>
      <c r="O359" s="11"/>
      <c r="P359" s="11"/>
      <c r="Q359" s="55"/>
      <c r="R359" s="12"/>
      <c r="S359" s="12"/>
      <c r="T359" s="13"/>
      <c r="V359" s="11"/>
      <c r="W359" s="42">
        <v>22</v>
      </c>
      <c r="X359" s="42">
        <v>0.504</v>
      </c>
      <c r="Y359" s="11" t="s">
        <v>78</v>
      </c>
      <c r="Z359" s="10" t="s">
        <v>79</v>
      </c>
      <c r="AA359" s="11" t="s">
        <v>37</v>
      </c>
      <c r="AB359" s="11"/>
      <c r="AC359" s="11"/>
      <c r="AD359" s="15"/>
      <c r="AE359" s="15"/>
      <c r="AF359" s="13"/>
      <c r="AG359" s="15"/>
      <c r="AH359" s="42"/>
      <c r="AI359" s="42"/>
      <c r="AJ359" s="15"/>
      <c r="AK359" s="15"/>
      <c r="AL359" s="15"/>
      <c r="AM359" s="15"/>
      <c r="AN359" s="15"/>
      <c r="AO359" s="15"/>
      <c r="AP359" s="15">
        <v>208.95165718830279</v>
      </c>
      <c r="AR359" s="26"/>
      <c r="AT359" s="13" t="s">
        <v>38</v>
      </c>
      <c r="AU359" s="16" t="s">
        <v>80</v>
      </c>
      <c r="AV359" s="13" t="s">
        <v>80</v>
      </c>
      <c r="AW359" s="15"/>
      <c r="AX359" s="16"/>
    </row>
    <row r="360" spans="5:50" s="10" customFormat="1" ht="12" x14ac:dyDescent="0.2">
      <c r="E360" s="11"/>
      <c r="F360" s="11"/>
      <c r="G360" s="11"/>
      <c r="I360" s="11"/>
      <c r="J360" s="11"/>
      <c r="L360" s="11"/>
      <c r="M360" s="11"/>
      <c r="N360" s="11"/>
      <c r="O360" s="11"/>
      <c r="P360" s="11"/>
      <c r="Q360" s="55"/>
      <c r="R360" s="12"/>
      <c r="S360" s="12"/>
      <c r="T360" s="13"/>
      <c r="V360" s="11"/>
      <c r="W360" s="42">
        <v>24.67</v>
      </c>
      <c r="X360" s="42">
        <v>0.441</v>
      </c>
      <c r="Y360" s="11" t="s">
        <v>78</v>
      </c>
      <c r="Z360" s="10" t="s">
        <v>79</v>
      </c>
      <c r="AA360" s="11" t="s">
        <v>37</v>
      </c>
      <c r="AB360" s="11"/>
      <c r="AC360" s="11"/>
      <c r="AD360" s="15"/>
      <c r="AE360" s="15"/>
      <c r="AF360" s="13"/>
      <c r="AG360" s="15"/>
      <c r="AH360" s="42"/>
      <c r="AI360" s="42"/>
      <c r="AJ360" s="15"/>
      <c r="AK360" s="15"/>
      <c r="AL360" s="15"/>
      <c r="AM360" s="15"/>
      <c r="AN360" s="15"/>
      <c r="AO360" s="15"/>
      <c r="AP360" s="15">
        <v>208.95165718830279</v>
      </c>
      <c r="AR360" s="26"/>
      <c r="AT360" s="13" t="s">
        <v>38</v>
      </c>
      <c r="AU360" s="16" t="s">
        <v>80</v>
      </c>
      <c r="AV360" s="13" t="s">
        <v>80</v>
      </c>
      <c r="AW360" s="15"/>
      <c r="AX360" s="16"/>
    </row>
    <row r="361" spans="5:50" s="10" customFormat="1" ht="12" x14ac:dyDescent="0.2">
      <c r="E361" s="11"/>
      <c r="F361" s="11"/>
      <c r="G361" s="11"/>
      <c r="I361" s="11"/>
      <c r="J361" s="11"/>
      <c r="L361" s="11"/>
      <c r="M361" s="11"/>
      <c r="N361" s="11"/>
      <c r="O361" s="11"/>
      <c r="P361" s="11"/>
      <c r="Q361" s="55"/>
      <c r="R361" s="12"/>
      <c r="S361" s="12"/>
      <c r="T361" s="13"/>
      <c r="V361" s="11"/>
      <c r="W361" s="42">
        <v>11</v>
      </c>
      <c r="X361" s="42">
        <v>0.115</v>
      </c>
      <c r="Y361" s="11" t="s">
        <v>78</v>
      </c>
      <c r="Z361" s="10" t="s">
        <v>79</v>
      </c>
      <c r="AA361" s="11" t="s">
        <v>37</v>
      </c>
      <c r="AB361" s="11"/>
      <c r="AC361" s="11"/>
      <c r="AD361" s="15"/>
      <c r="AE361" s="15"/>
      <c r="AF361" s="13"/>
      <c r="AG361" s="15"/>
      <c r="AH361" s="42"/>
      <c r="AI361" s="42"/>
      <c r="AJ361" s="15"/>
      <c r="AK361" s="15"/>
      <c r="AL361" s="15"/>
      <c r="AM361" s="15"/>
      <c r="AN361" s="15"/>
      <c r="AO361" s="15"/>
      <c r="AP361" s="15">
        <v>208.95165718830279</v>
      </c>
      <c r="AR361" s="26"/>
      <c r="AT361" s="13" t="s">
        <v>38</v>
      </c>
      <c r="AU361" s="16" t="s">
        <v>80</v>
      </c>
      <c r="AV361" s="13" t="s">
        <v>80</v>
      </c>
      <c r="AW361" s="15"/>
      <c r="AX361" s="16"/>
    </row>
    <row r="362" spans="5:50" s="10" customFormat="1" ht="12" x14ac:dyDescent="0.2">
      <c r="E362" s="11"/>
      <c r="F362" s="11"/>
      <c r="G362" s="11"/>
      <c r="I362" s="11"/>
      <c r="J362" s="11"/>
      <c r="L362" s="11"/>
      <c r="M362" s="11"/>
      <c r="N362" s="11"/>
      <c r="O362" s="11"/>
      <c r="P362" s="11"/>
      <c r="Q362" s="55"/>
      <c r="R362" s="12"/>
      <c r="S362" s="12"/>
      <c r="T362" s="13"/>
      <c r="V362" s="11"/>
      <c r="W362" s="42">
        <v>9</v>
      </c>
      <c r="X362" s="42">
        <v>0.29199999999999998</v>
      </c>
      <c r="Y362" s="11" t="s">
        <v>111</v>
      </c>
      <c r="Z362" s="10" t="s">
        <v>79</v>
      </c>
      <c r="AA362" s="11" t="s">
        <v>37</v>
      </c>
      <c r="AB362" s="11"/>
      <c r="AC362" s="11"/>
      <c r="AD362" s="15"/>
      <c r="AE362" s="15"/>
      <c r="AF362" s="13"/>
      <c r="AG362" s="15"/>
      <c r="AH362" s="42"/>
      <c r="AI362" s="42"/>
      <c r="AJ362" s="15"/>
      <c r="AK362" s="15"/>
      <c r="AL362" s="15"/>
      <c r="AM362" s="15"/>
      <c r="AN362" s="15"/>
      <c r="AO362" s="15"/>
      <c r="AP362" s="15">
        <v>208.95165718830279</v>
      </c>
      <c r="AR362" s="26"/>
      <c r="AT362" s="13" t="s">
        <v>38</v>
      </c>
      <c r="AU362" s="16" t="s">
        <v>80</v>
      </c>
      <c r="AV362" s="13" t="s">
        <v>80</v>
      </c>
      <c r="AW362" s="15"/>
      <c r="AX362" s="16"/>
    </row>
    <row r="363" spans="5:50" s="10" customFormat="1" ht="12" x14ac:dyDescent="0.2">
      <c r="E363" s="11"/>
      <c r="F363" s="11"/>
      <c r="G363" s="11"/>
      <c r="I363" s="11"/>
      <c r="J363" s="11"/>
      <c r="L363" s="11"/>
      <c r="M363" s="11"/>
      <c r="N363" s="11"/>
      <c r="O363" s="11"/>
      <c r="P363" s="11"/>
      <c r="Q363" s="55"/>
      <c r="R363" s="12"/>
      <c r="S363" s="12"/>
      <c r="T363" s="13"/>
      <c r="V363" s="11"/>
      <c r="W363" s="42">
        <v>14</v>
      </c>
      <c r="X363" s="42">
        <v>0.216</v>
      </c>
      <c r="Y363" s="11" t="s">
        <v>90</v>
      </c>
      <c r="Z363" s="10" t="s">
        <v>79</v>
      </c>
      <c r="AA363" s="11" t="s">
        <v>37</v>
      </c>
      <c r="AB363" s="11"/>
      <c r="AC363" s="11"/>
      <c r="AD363" s="15"/>
      <c r="AE363" s="15"/>
      <c r="AF363" s="13"/>
      <c r="AG363" s="15"/>
      <c r="AH363" s="42"/>
      <c r="AI363" s="42"/>
      <c r="AJ363" s="15"/>
      <c r="AK363" s="15"/>
      <c r="AL363" s="15"/>
      <c r="AM363" s="15"/>
      <c r="AN363" s="15"/>
      <c r="AO363" s="15"/>
      <c r="AP363" s="15">
        <v>208.95165718830279</v>
      </c>
      <c r="AR363" s="26"/>
      <c r="AT363" s="13" t="s">
        <v>38</v>
      </c>
      <c r="AU363" s="16" t="s">
        <v>80</v>
      </c>
      <c r="AV363" s="13" t="s">
        <v>80</v>
      </c>
      <c r="AW363" s="15"/>
      <c r="AX363" s="16"/>
    </row>
    <row r="364" spans="5:50" s="10" customFormat="1" ht="12" x14ac:dyDescent="0.2">
      <c r="E364" s="11"/>
      <c r="F364" s="11"/>
      <c r="G364" s="11"/>
      <c r="I364" s="11"/>
      <c r="J364" s="11"/>
      <c r="L364" s="11"/>
      <c r="M364" s="11"/>
      <c r="N364" s="11"/>
      <c r="O364" s="11"/>
      <c r="P364" s="11"/>
      <c r="Q364" s="55"/>
      <c r="R364" s="12"/>
      <c r="S364" s="12"/>
      <c r="T364" s="13"/>
      <c r="V364" s="11"/>
      <c r="W364" s="42">
        <v>99</v>
      </c>
      <c r="X364" s="42">
        <v>0.46300000000000002</v>
      </c>
      <c r="Y364" s="11" t="s">
        <v>78</v>
      </c>
      <c r="Z364" s="10" t="s">
        <v>79</v>
      </c>
      <c r="AA364" s="11" t="s">
        <v>37</v>
      </c>
      <c r="AB364" s="11"/>
      <c r="AC364" s="11"/>
      <c r="AD364" s="15"/>
      <c r="AE364" s="15"/>
      <c r="AF364" s="13"/>
      <c r="AG364" s="15"/>
      <c r="AH364" s="42"/>
      <c r="AI364" s="42"/>
      <c r="AJ364" s="15"/>
      <c r="AK364" s="15"/>
      <c r="AL364" s="15"/>
      <c r="AM364" s="15"/>
      <c r="AN364" s="15"/>
      <c r="AO364" s="15"/>
      <c r="AP364" s="15">
        <v>208.95165718830279</v>
      </c>
      <c r="AR364" s="26"/>
      <c r="AT364" s="13" t="s">
        <v>38</v>
      </c>
      <c r="AU364" s="16" t="s">
        <v>80</v>
      </c>
      <c r="AV364" s="13" t="s">
        <v>80</v>
      </c>
      <c r="AW364" s="15"/>
      <c r="AX364" s="16"/>
    </row>
    <row r="365" spans="5:50" s="10" customFormat="1" ht="12" x14ac:dyDescent="0.2">
      <c r="E365" s="11"/>
      <c r="F365" s="11"/>
      <c r="G365" s="11"/>
      <c r="I365" s="11"/>
      <c r="J365" s="11"/>
      <c r="L365" s="11"/>
      <c r="M365" s="11"/>
      <c r="N365" s="11"/>
      <c r="O365" s="11"/>
      <c r="P365" s="11"/>
      <c r="Q365" s="55"/>
      <c r="R365" s="12"/>
      <c r="S365" s="12"/>
      <c r="T365" s="13"/>
      <c r="V365" s="11"/>
      <c r="W365" s="42">
        <v>573.66999999999996</v>
      </c>
      <c r="X365" s="42">
        <v>1.38</v>
      </c>
      <c r="Y365" s="11" t="s">
        <v>111</v>
      </c>
      <c r="Z365" s="10" t="s">
        <v>79</v>
      </c>
      <c r="AA365" s="11" t="s">
        <v>37</v>
      </c>
      <c r="AB365" s="11"/>
      <c r="AC365" s="11"/>
      <c r="AD365" s="15"/>
      <c r="AE365" s="15"/>
      <c r="AF365" s="13"/>
      <c r="AG365" s="15"/>
      <c r="AH365" s="42"/>
      <c r="AI365" s="42"/>
      <c r="AJ365" s="15"/>
      <c r="AK365" s="15"/>
      <c r="AL365" s="15"/>
      <c r="AM365" s="15"/>
      <c r="AN365" s="15"/>
      <c r="AO365" s="15"/>
      <c r="AP365" s="15">
        <v>208.95165718830279</v>
      </c>
      <c r="AR365" s="26"/>
      <c r="AT365" s="13" t="s">
        <v>38</v>
      </c>
      <c r="AU365" s="16" t="s">
        <v>80</v>
      </c>
      <c r="AV365" s="13" t="s">
        <v>80</v>
      </c>
      <c r="AW365" s="15"/>
      <c r="AX365" s="16"/>
    </row>
    <row r="366" spans="5:50" s="10" customFormat="1" ht="12" x14ac:dyDescent="0.2">
      <c r="E366" s="11"/>
      <c r="F366" s="11"/>
      <c r="G366" s="11"/>
      <c r="I366" s="11"/>
      <c r="J366" s="11"/>
      <c r="L366" s="11"/>
      <c r="M366" s="11"/>
      <c r="N366" s="11"/>
      <c r="O366" s="11"/>
      <c r="P366" s="11"/>
      <c r="Q366" s="55"/>
      <c r="R366" s="12"/>
      <c r="S366" s="12"/>
      <c r="T366" s="13"/>
      <c r="V366" s="11"/>
      <c r="W366" s="42">
        <v>202</v>
      </c>
      <c r="X366" s="42">
        <v>0.83699999999999997</v>
      </c>
      <c r="Y366" s="11" t="s">
        <v>76</v>
      </c>
      <c r="Z366" s="10" t="s">
        <v>49</v>
      </c>
      <c r="AA366" s="11" t="s">
        <v>37</v>
      </c>
      <c r="AB366" s="11"/>
      <c r="AC366" s="11"/>
      <c r="AD366" s="15"/>
      <c r="AE366" s="15"/>
      <c r="AF366" s="13"/>
      <c r="AG366" s="15"/>
      <c r="AH366" s="42"/>
      <c r="AI366" s="42"/>
      <c r="AJ366" s="15"/>
      <c r="AK366" s="15"/>
      <c r="AL366" s="15"/>
      <c r="AM366" s="15"/>
      <c r="AN366" s="15"/>
      <c r="AO366" s="15"/>
      <c r="AP366" s="15">
        <v>648.42869289233784</v>
      </c>
      <c r="AR366" s="26"/>
      <c r="AT366" s="13" t="s">
        <v>47</v>
      </c>
      <c r="AU366" s="16" t="s">
        <v>51</v>
      </c>
      <c r="AV366" s="13" t="s">
        <v>51</v>
      </c>
      <c r="AW366" s="15"/>
      <c r="AX366" s="16"/>
    </row>
    <row r="367" spans="5:50" s="10" customFormat="1" ht="12" x14ac:dyDescent="0.2">
      <c r="E367" s="11"/>
      <c r="F367" s="11"/>
      <c r="G367" s="11"/>
      <c r="I367" s="11"/>
      <c r="J367" s="11"/>
      <c r="L367" s="11"/>
      <c r="M367" s="11"/>
      <c r="N367" s="11"/>
      <c r="O367" s="11"/>
      <c r="P367" s="11"/>
      <c r="Q367" s="55"/>
      <c r="R367" s="12"/>
      <c r="S367" s="12"/>
      <c r="T367" s="13"/>
      <c r="V367" s="11"/>
      <c r="W367" s="42">
        <v>114</v>
      </c>
      <c r="X367" s="42">
        <v>1.4239999999999999</v>
      </c>
      <c r="Y367" s="11" t="s">
        <v>76</v>
      </c>
      <c r="Z367" s="10" t="s">
        <v>49</v>
      </c>
      <c r="AA367" s="11" t="s">
        <v>37</v>
      </c>
      <c r="AB367" s="11"/>
      <c r="AC367" s="11"/>
      <c r="AD367" s="15"/>
      <c r="AE367" s="15"/>
      <c r="AF367" s="13"/>
      <c r="AG367" s="15"/>
      <c r="AH367" s="42"/>
      <c r="AI367" s="42"/>
      <c r="AJ367" s="15"/>
      <c r="AK367" s="15"/>
      <c r="AL367" s="15"/>
      <c r="AM367" s="15"/>
      <c r="AN367" s="15"/>
      <c r="AO367" s="15"/>
      <c r="AP367" s="15">
        <v>648.42869289233784</v>
      </c>
      <c r="AR367" s="26"/>
      <c r="AT367" s="13" t="s">
        <v>47</v>
      </c>
      <c r="AU367" s="16" t="s">
        <v>51</v>
      </c>
      <c r="AV367" s="13" t="s">
        <v>51</v>
      </c>
      <c r="AW367" s="15"/>
      <c r="AX367" s="16"/>
    </row>
    <row r="368" spans="5:50" s="10" customFormat="1" ht="12" x14ac:dyDescent="0.2">
      <c r="E368" s="11"/>
      <c r="F368" s="11"/>
      <c r="G368" s="11"/>
      <c r="I368" s="11"/>
      <c r="J368" s="11"/>
      <c r="L368" s="11"/>
      <c r="M368" s="11"/>
      <c r="N368" s="11"/>
      <c r="O368" s="11"/>
      <c r="P368" s="11"/>
      <c r="Q368" s="55"/>
      <c r="R368" s="12"/>
      <c r="S368" s="12"/>
      <c r="T368" s="13"/>
      <c r="V368" s="11"/>
      <c r="W368" s="42">
        <v>61.69</v>
      </c>
      <c r="X368" s="42">
        <v>7</v>
      </c>
      <c r="Y368" s="11" t="s">
        <v>49</v>
      </c>
      <c r="Z368" s="10" t="s">
        <v>66</v>
      </c>
      <c r="AA368" s="11" t="s">
        <v>41</v>
      </c>
      <c r="AB368" s="11"/>
      <c r="AC368" s="11"/>
      <c r="AD368" s="15"/>
      <c r="AE368" s="15"/>
      <c r="AF368" s="13"/>
      <c r="AG368" s="15"/>
      <c r="AH368" s="42"/>
      <c r="AI368" s="42"/>
      <c r="AJ368" s="15"/>
      <c r="AK368" s="15"/>
      <c r="AL368" s="15"/>
      <c r="AM368" s="15"/>
      <c r="AN368" s="15"/>
      <c r="AO368" s="15"/>
      <c r="AP368" s="15">
        <v>1296.8573857846757</v>
      </c>
      <c r="AR368" s="26"/>
      <c r="AT368" s="13" t="s">
        <v>47</v>
      </c>
      <c r="AU368" s="16" t="s">
        <v>51</v>
      </c>
      <c r="AV368" s="13" t="s">
        <v>51</v>
      </c>
      <c r="AW368" s="15"/>
      <c r="AX368" s="16"/>
    </row>
    <row r="369" spans="5:50" s="10" customFormat="1" ht="12" x14ac:dyDescent="0.2">
      <c r="E369" s="11"/>
      <c r="F369" s="11"/>
      <c r="G369" s="11"/>
      <c r="I369" s="11"/>
      <c r="J369" s="11"/>
      <c r="L369" s="11"/>
      <c r="M369" s="11"/>
      <c r="N369" s="11"/>
      <c r="O369" s="11"/>
      <c r="P369" s="11"/>
      <c r="Q369" s="55"/>
      <c r="R369" s="12"/>
      <c r="S369" s="12"/>
      <c r="T369" s="13"/>
      <c r="V369" s="11"/>
      <c r="W369" s="42">
        <v>1</v>
      </c>
      <c r="X369" s="42">
        <v>1</v>
      </c>
      <c r="Y369" s="11" t="s">
        <v>65</v>
      </c>
      <c r="Z369" s="10" t="s">
        <v>49</v>
      </c>
      <c r="AA369" s="11" t="s">
        <v>41</v>
      </c>
      <c r="AB369" s="11"/>
      <c r="AC369" s="11"/>
      <c r="AD369" s="15"/>
      <c r="AE369" s="15"/>
      <c r="AF369" s="13"/>
      <c r="AG369" s="15"/>
      <c r="AH369" s="42"/>
      <c r="AI369" s="42"/>
      <c r="AJ369" s="15"/>
      <c r="AK369" s="15"/>
      <c r="AL369" s="15"/>
      <c r="AM369" s="15"/>
      <c r="AN369" s="15"/>
      <c r="AO369" s="15"/>
      <c r="AP369" s="15">
        <v>1296.8573857846757</v>
      </c>
      <c r="AR369" s="26"/>
      <c r="AT369" s="13" t="s">
        <v>47</v>
      </c>
      <c r="AU369" s="16" t="s">
        <v>51</v>
      </c>
      <c r="AV369" s="13" t="s">
        <v>51</v>
      </c>
      <c r="AW369" s="15"/>
      <c r="AX369" s="16"/>
    </row>
    <row r="370" spans="5:50" s="10" customFormat="1" ht="12" x14ac:dyDescent="0.2">
      <c r="E370" s="11"/>
      <c r="F370" s="11"/>
      <c r="G370" s="11"/>
      <c r="I370" s="11"/>
      <c r="J370" s="11"/>
      <c r="L370" s="11"/>
      <c r="M370" s="11"/>
      <c r="N370" s="11"/>
      <c r="O370" s="11"/>
      <c r="P370" s="11"/>
      <c r="Q370" s="55"/>
      <c r="R370" s="12"/>
      <c r="S370" s="12"/>
      <c r="T370" s="13"/>
      <c r="V370" s="11"/>
      <c r="W370" s="42">
        <v>1</v>
      </c>
      <c r="X370" s="42">
        <v>1</v>
      </c>
      <c r="Y370" s="11" t="s">
        <v>66</v>
      </c>
      <c r="Z370" s="10" t="s">
        <v>49</v>
      </c>
      <c r="AA370" s="11" t="s">
        <v>41</v>
      </c>
      <c r="AB370" s="11"/>
      <c r="AC370" s="11"/>
      <c r="AD370" s="15"/>
      <c r="AE370" s="15"/>
      <c r="AF370" s="13"/>
      <c r="AG370" s="15"/>
      <c r="AH370" s="42"/>
      <c r="AI370" s="42"/>
      <c r="AJ370" s="15"/>
      <c r="AK370" s="15"/>
      <c r="AL370" s="15"/>
      <c r="AM370" s="15"/>
      <c r="AN370" s="15"/>
      <c r="AO370" s="15"/>
      <c r="AP370" s="15">
        <v>345.82863620924684</v>
      </c>
      <c r="AR370" s="26"/>
      <c r="AT370" s="13" t="s">
        <v>47</v>
      </c>
      <c r="AU370" s="16" t="s">
        <v>51</v>
      </c>
      <c r="AV370" s="13" t="s">
        <v>51</v>
      </c>
      <c r="AW370" s="15"/>
      <c r="AX370" s="16"/>
    </row>
    <row r="371" spans="5:50" s="10" customFormat="1" ht="12" x14ac:dyDescent="0.2">
      <c r="F371" s="11"/>
      <c r="G371" s="11"/>
      <c r="I371" s="31"/>
      <c r="J371" s="11"/>
      <c r="K371" s="14"/>
      <c r="L371" s="14"/>
      <c r="M371" s="11"/>
      <c r="O371" s="14"/>
      <c r="P371" s="11"/>
      <c r="Q371" s="60"/>
      <c r="R371" s="12"/>
      <c r="S371" s="12"/>
      <c r="T371" s="13"/>
      <c r="U371" s="12"/>
      <c r="V371" s="55"/>
      <c r="W371" s="10">
        <v>130</v>
      </c>
      <c r="X371" s="10">
        <v>0.183</v>
      </c>
      <c r="Y371" s="10" t="s">
        <v>203</v>
      </c>
      <c r="Z371" s="10" t="s">
        <v>57</v>
      </c>
      <c r="AA371" s="11" t="s">
        <v>37</v>
      </c>
      <c r="AB371" s="11"/>
      <c r="AC371" s="11"/>
      <c r="AD371" s="61"/>
      <c r="AE371" s="61"/>
      <c r="AG371" s="61"/>
      <c r="AH371" s="61"/>
      <c r="AI371" s="61"/>
      <c r="AJ371" s="61"/>
      <c r="AK371" s="61"/>
      <c r="AL371" s="61"/>
      <c r="AM371" s="61"/>
      <c r="AN371" s="61"/>
      <c r="AO371" s="61"/>
      <c r="AP371" s="61">
        <v>902</v>
      </c>
      <c r="AR371" s="26"/>
      <c r="AT371" s="13" t="s">
        <v>52</v>
      </c>
      <c r="AU371" s="16" t="s">
        <v>56</v>
      </c>
      <c r="AV371" s="13" t="s">
        <v>56</v>
      </c>
      <c r="AW371" s="15"/>
    </row>
    <row r="372" spans="5:50" s="10" customFormat="1" ht="12" x14ac:dyDescent="0.2">
      <c r="F372" s="11"/>
      <c r="G372" s="11"/>
      <c r="I372" s="31"/>
      <c r="J372" s="11"/>
      <c r="K372" s="14"/>
      <c r="L372" s="14"/>
      <c r="M372" s="11"/>
      <c r="O372" s="14"/>
      <c r="P372" s="11"/>
      <c r="Q372" s="60"/>
      <c r="R372" s="12"/>
      <c r="S372" s="12"/>
      <c r="T372" s="13"/>
      <c r="U372" s="12"/>
      <c r="V372" s="55"/>
      <c r="W372" s="10">
        <v>67.5</v>
      </c>
      <c r="X372" s="10">
        <v>0.29799999999999999</v>
      </c>
      <c r="Y372" s="10" t="s">
        <v>133</v>
      </c>
      <c r="Z372" s="10" t="s">
        <v>58</v>
      </c>
      <c r="AA372" s="11" t="s">
        <v>37</v>
      </c>
      <c r="AB372" s="11"/>
      <c r="AC372" s="11"/>
      <c r="AD372" s="61"/>
      <c r="AE372" s="61"/>
      <c r="AG372" s="61"/>
      <c r="AH372" s="61"/>
      <c r="AI372" s="61"/>
      <c r="AJ372" s="61"/>
      <c r="AK372" s="61"/>
      <c r="AL372" s="61"/>
      <c r="AM372" s="61"/>
      <c r="AN372" s="61"/>
      <c r="AO372" s="61"/>
      <c r="AP372" s="61">
        <v>902</v>
      </c>
      <c r="AR372" s="26"/>
      <c r="AT372" s="13" t="s">
        <v>52</v>
      </c>
      <c r="AU372" s="16" t="s">
        <v>56</v>
      </c>
      <c r="AV372" s="13" t="s">
        <v>56</v>
      </c>
      <c r="AW372" s="15"/>
    </row>
    <row r="373" spans="5:50" s="10" customFormat="1" ht="12" x14ac:dyDescent="0.2">
      <c r="F373" s="11"/>
      <c r="G373" s="11"/>
      <c r="I373" s="31"/>
      <c r="J373" s="11"/>
      <c r="K373" s="14"/>
      <c r="L373" s="62"/>
      <c r="M373" s="11"/>
      <c r="O373" s="14"/>
      <c r="P373" s="11"/>
      <c r="Q373" s="60"/>
      <c r="R373" s="12"/>
      <c r="S373" s="12"/>
      <c r="T373" s="13"/>
      <c r="U373" s="12"/>
      <c r="V373" s="55"/>
      <c r="W373" s="10">
        <v>334</v>
      </c>
      <c r="X373" s="10">
        <v>1.381</v>
      </c>
      <c r="Z373" s="10" t="s">
        <v>58</v>
      </c>
      <c r="AA373" s="11" t="s">
        <v>37</v>
      </c>
      <c r="AB373" s="11"/>
      <c r="AC373" s="11"/>
      <c r="AD373" s="61"/>
      <c r="AE373" s="61"/>
      <c r="AG373" s="61"/>
      <c r="AH373" s="61"/>
      <c r="AI373" s="61"/>
      <c r="AJ373" s="61"/>
      <c r="AK373" s="61"/>
      <c r="AL373" s="61"/>
      <c r="AM373" s="61"/>
      <c r="AN373" s="61"/>
      <c r="AO373" s="61"/>
      <c r="AP373" s="61">
        <v>902</v>
      </c>
      <c r="AR373" s="26"/>
      <c r="AT373" s="13" t="s">
        <v>52</v>
      </c>
      <c r="AU373" s="16" t="s">
        <v>56</v>
      </c>
      <c r="AV373" s="13" t="s">
        <v>56</v>
      </c>
      <c r="AW373" s="15"/>
    </row>
    <row r="374" spans="5:50" s="10" customFormat="1" ht="12" x14ac:dyDescent="0.2">
      <c r="F374" s="11"/>
      <c r="G374" s="11"/>
      <c r="I374" s="31"/>
      <c r="J374" s="11"/>
      <c r="K374" s="14"/>
      <c r="L374" s="14"/>
      <c r="M374" s="11"/>
      <c r="O374" s="14"/>
      <c r="P374" s="11"/>
      <c r="Q374" s="60"/>
      <c r="R374" s="12"/>
      <c r="S374" s="12"/>
      <c r="T374" s="13"/>
      <c r="U374" s="12"/>
      <c r="V374" s="55"/>
      <c r="W374" s="10">
        <v>101</v>
      </c>
      <c r="X374" s="10">
        <v>0.39800000000000002</v>
      </c>
      <c r="Y374" s="10" t="s">
        <v>64</v>
      </c>
      <c r="Z374" s="10" t="s">
        <v>58</v>
      </c>
      <c r="AA374" s="11" t="s">
        <v>37</v>
      </c>
      <c r="AB374" s="11"/>
      <c r="AC374" s="11"/>
      <c r="AD374" s="61"/>
      <c r="AE374" s="61"/>
      <c r="AG374" s="61"/>
      <c r="AH374" s="61"/>
      <c r="AI374" s="61"/>
      <c r="AJ374" s="61"/>
      <c r="AK374" s="61"/>
      <c r="AL374" s="61"/>
      <c r="AM374" s="61"/>
      <c r="AN374" s="61"/>
      <c r="AO374" s="61"/>
      <c r="AP374" s="61">
        <v>902</v>
      </c>
      <c r="AR374" s="26"/>
      <c r="AT374" s="13" t="s">
        <v>52</v>
      </c>
      <c r="AU374" s="16" t="s">
        <v>56</v>
      </c>
      <c r="AV374" s="13" t="s">
        <v>56</v>
      </c>
      <c r="AW374" s="15"/>
    </row>
    <row r="375" spans="5:50" s="10" customFormat="1" ht="12" x14ac:dyDescent="0.2">
      <c r="F375" s="11"/>
      <c r="G375" s="11"/>
      <c r="I375" s="31"/>
      <c r="J375" s="11"/>
      <c r="K375" s="14"/>
      <c r="L375" s="14"/>
      <c r="M375" s="11"/>
      <c r="O375" s="14"/>
      <c r="P375" s="64"/>
      <c r="Q375" s="60"/>
      <c r="R375" s="12"/>
      <c r="S375" s="12"/>
      <c r="T375" s="11"/>
      <c r="U375" s="12"/>
      <c r="V375" s="55"/>
      <c r="W375" s="10">
        <v>1</v>
      </c>
      <c r="X375" s="10">
        <v>1.4999999999999999E-2</v>
      </c>
      <c r="Y375" s="10" t="s">
        <v>73</v>
      </c>
      <c r="Z375" s="10" t="s">
        <v>74</v>
      </c>
      <c r="AA375" s="11" t="s">
        <v>37</v>
      </c>
      <c r="AB375" s="11"/>
      <c r="AC375" s="11"/>
      <c r="AD375" s="61"/>
      <c r="AE375" s="61"/>
      <c r="AG375" s="61"/>
      <c r="AH375" s="61"/>
      <c r="AI375" s="61"/>
      <c r="AJ375" s="61"/>
      <c r="AK375" s="61"/>
      <c r="AL375" s="61"/>
      <c r="AM375" s="61"/>
      <c r="AN375" s="61"/>
      <c r="AO375" s="61"/>
      <c r="AP375" s="61">
        <v>660</v>
      </c>
      <c r="AR375" s="26"/>
      <c r="AT375" s="13" t="s">
        <v>52</v>
      </c>
      <c r="AU375" s="16" t="s">
        <v>75</v>
      </c>
      <c r="AV375" s="13" t="s">
        <v>75</v>
      </c>
      <c r="AW375" s="15"/>
    </row>
    <row r="376" spans="5:50" s="10" customFormat="1" ht="12" x14ac:dyDescent="0.2">
      <c r="F376" s="11"/>
      <c r="G376" s="11"/>
      <c r="I376" s="31"/>
      <c r="J376" s="11"/>
      <c r="K376" s="14"/>
      <c r="L376" s="14"/>
      <c r="M376" s="11"/>
      <c r="O376" s="14"/>
      <c r="P376" s="64"/>
      <c r="Q376" s="60"/>
      <c r="R376" s="12"/>
      <c r="S376" s="12"/>
      <c r="T376" s="11"/>
      <c r="U376" s="12"/>
      <c r="V376" s="55"/>
      <c r="W376" s="10">
        <v>1</v>
      </c>
      <c r="X376" s="10">
        <v>1.4999999999999999E-2</v>
      </c>
      <c r="Y376" s="10" t="s">
        <v>73</v>
      </c>
      <c r="Z376" s="10" t="s">
        <v>74</v>
      </c>
      <c r="AA376" s="11" t="s">
        <v>37</v>
      </c>
      <c r="AB376" s="11"/>
      <c r="AC376" s="11"/>
      <c r="AD376" s="61"/>
      <c r="AE376" s="61"/>
      <c r="AG376" s="61"/>
      <c r="AH376" s="61"/>
      <c r="AI376" s="61"/>
      <c r="AJ376" s="61"/>
      <c r="AK376" s="61"/>
      <c r="AL376" s="61"/>
      <c r="AM376" s="61"/>
      <c r="AN376" s="61"/>
      <c r="AO376" s="61"/>
      <c r="AP376" s="61">
        <v>660</v>
      </c>
      <c r="AR376" s="26"/>
      <c r="AT376" s="13" t="s">
        <v>52</v>
      </c>
      <c r="AU376" s="16" t="s">
        <v>75</v>
      </c>
      <c r="AV376" s="13" t="s">
        <v>75</v>
      </c>
      <c r="AW376" s="15"/>
    </row>
    <row r="377" spans="5:50" s="10" customFormat="1" ht="12" x14ac:dyDescent="0.2">
      <c r="F377" s="11"/>
      <c r="G377" s="11"/>
      <c r="I377" s="31"/>
      <c r="J377" s="11"/>
      <c r="K377" s="14"/>
      <c r="L377" s="14"/>
      <c r="M377" s="11"/>
      <c r="O377" s="14"/>
      <c r="P377" s="64"/>
      <c r="Q377" s="60"/>
      <c r="R377" s="12"/>
      <c r="S377" s="12"/>
      <c r="T377" s="11"/>
      <c r="U377" s="12"/>
      <c r="V377" s="55"/>
      <c r="W377" s="10">
        <v>4.8</v>
      </c>
      <c r="X377" s="10">
        <v>0.03</v>
      </c>
      <c r="Y377" s="10" t="s">
        <v>73</v>
      </c>
      <c r="Z377" s="10" t="s">
        <v>74</v>
      </c>
      <c r="AA377" s="11" t="s">
        <v>37</v>
      </c>
      <c r="AB377" s="11"/>
      <c r="AC377" s="11"/>
      <c r="AD377" s="61"/>
      <c r="AE377" s="61"/>
      <c r="AG377" s="61"/>
      <c r="AH377" s="61"/>
      <c r="AI377" s="61"/>
      <c r="AJ377" s="61"/>
      <c r="AK377" s="61"/>
      <c r="AL377" s="61"/>
      <c r="AM377" s="61"/>
      <c r="AN377" s="61"/>
      <c r="AO377" s="61"/>
      <c r="AP377" s="61">
        <v>400</v>
      </c>
      <c r="AR377" s="26"/>
      <c r="AT377" s="13" t="s">
        <v>52</v>
      </c>
      <c r="AU377" s="16" t="s">
        <v>75</v>
      </c>
      <c r="AV377" s="13" t="s">
        <v>75</v>
      </c>
      <c r="AW377" s="15"/>
    </row>
    <row r="378" spans="5:50" s="10" customFormat="1" ht="12" x14ac:dyDescent="0.2">
      <c r="F378" s="11"/>
      <c r="G378" s="11"/>
      <c r="I378" s="31"/>
      <c r="J378" s="11"/>
      <c r="K378" s="14"/>
      <c r="L378" s="14"/>
      <c r="M378" s="11"/>
      <c r="O378" s="14"/>
      <c r="P378" s="64"/>
      <c r="Q378" s="60"/>
      <c r="R378" s="12"/>
      <c r="S378" s="12"/>
      <c r="T378" s="11"/>
      <c r="U378" s="12"/>
      <c r="V378" s="55"/>
      <c r="W378" s="10">
        <v>2.9</v>
      </c>
      <c r="X378" s="10">
        <v>0.03</v>
      </c>
      <c r="Y378" s="10" t="s">
        <v>73</v>
      </c>
      <c r="Z378" s="10" t="s">
        <v>74</v>
      </c>
      <c r="AA378" s="11" t="s">
        <v>37</v>
      </c>
      <c r="AB378" s="11"/>
      <c r="AC378" s="11"/>
      <c r="AD378" s="61"/>
      <c r="AE378" s="61"/>
      <c r="AG378" s="61"/>
      <c r="AH378" s="61"/>
      <c r="AI378" s="61"/>
      <c r="AJ378" s="61"/>
      <c r="AK378" s="61"/>
      <c r="AL378" s="61"/>
      <c r="AM378" s="61"/>
      <c r="AN378" s="61"/>
      <c r="AO378" s="61"/>
      <c r="AP378" s="61">
        <v>208</v>
      </c>
      <c r="AR378" s="26"/>
      <c r="AT378" s="13" t="s">
        <v>38</v>
      </c>
      <c r="AU378" s="16" t="s">
        <v>75</v>
      </c>
      <c r="AV378" s="13" t="s">
        <v>75</v>
      </c>
      <c r="AW378" s="15"/>
    </row>
    <row r="379" spans="5:50" s="10" customFormat="1" ht="12" x14ac:dyDescent="0.2">
      <c r="F379" s="11"/>
      <c r="G379" s="11"/>
      <c r="I379" s="31"/>
      <c r="J379" s="11"/>
      <c r="K379" s="14"/>
      <c r="L379" s="14"/>
      <c r="M379" s="11"/>
      <c r="O379" s="14"/>
      <c r="P379" s="64"/>
      <c r="Q379" s="60"/>
      <c r="R379" s="12"/>
      <c r="S379" s="12"/>
      <c r="T379" s="11"/>
      <c r="U379" s="12"/>
      <c r="V379" s="55"/>
      <c r="W379" s="10">
        <v>1</v>
      </c>
      <c r="X379" s="10">
        <v>1.4999999999999999E-2</v>
      </c>
      <c r="Y379" s="10" t="s">
        <v>73</v>
      </c>
      <c r="Z379" s="10" t="s">
        <v>74</v>
      </c>
      <c r="AA379" s="11" t="s">
        <v>37</v>
      </c>
      <c r="AB379" s="11"/>
      <c r="AC379" s="11"/>
      <c r="AD379" s="61"/>
      <c r="AE379" s="61"/>
      <c r="AG379" s="61"/>
      <c r="AH379" s="61"/>
      <c r="AI379" s="61"/>
      <c r="AJ379" s="61"/>
      <c r="AK379" s="61"/>
      <c r="AL379" s="61"/>
      <c r="AM379" s="61"/>
      <c r="AN379" s="61"/>
      <c r="AO379" s="61"/>
      <c r="AP379" s="61">
        <v>208</v>
      </c>
      <c r="AR379" s="26"/>
      <c r="AT379" s="13" t="s">
        <v>38</v>
      </c>
      <c r="AU379" s="16" t="s">
        <v>75</v>
      </c>
      <c r="AV379" s="13" t="s">
        <v>75</v>
      </c>
      <c r="AW379" s="15"/>
    </row>
    <row r="380" spans="5:50" s="10" customFormat="1" ht="12" x14ac:dyDescent="0.2">
      <c r="F380" s="11"/>
      <c r="G380" s="11"/>
      <c r="I380" s="31"/>
      <c r="J380" s="11"/>
      <c r="K380" s="14"/>
      <c r="L380" s="14"/>
      <c r="M380" s="11"/>
      <c r="O380" s="14"/>
      <c r="P380" s="64"/>
      <c r="Q380" s="60"/>
      <c r="R380" s="12"/>
      <c r="S380" s="12"/>
      <c r="T380" s="11"/>
      <c r="U380" s="12"/>
      <c r="V380" s="55"/>
      <c r="W380" s="10">
        <v>1</v>
      </c>
      <c r="X380" s="10">
        <v>1.4999999999999999E-2</v>
      </c>
      <c r="Y380" s="10" t="s">
        <v>73</v>
      </c>
      <c r="Z380" s="10" t="s">
        <v>74</v>
      </c>
      <c r="AA380" s="11" t="s">
        <v>37</v>
      </c>
      <c r="AB380" s="11"/>
      <c r="AC380" s="11"/>
      <c r="AD380" s="61"/>
      <c r="AE380" s="61"/>
      <c r="AG380" s="61"/>
      <c r="AH380" s="61"/>
      <c r="AI380" s="61"/>
      <c r="AJ380" s="61"/>
      <c r="AK380" s="61"/>
      <c r="AL380" s="61"/>
      <c r="AM380" s="61"/>
      <c r="AN380" s="61"/>
      <c r="AO380" s="61"/>
      <c r="AP380" s="61">
        <v>208</v>
      </c>
      <c r="AR380" s="26"/>
      <c r="AT380" s="13" t="s">
        <v>38</v>
      </c>
      <c r="AU380" s="16" t="s">
        <v>75</v>
      </c>
      <c r="AV380" s="13" t="s">
        <v>75</v>
      </c>
      <c r="AW380" s="15"/>
    </row>
    <row r="381" spans="5:50" s="10" customFormat="1" ht="12" x14ac:dyDescent="0.2">
      <c r="F381" s="11"/>
      <c r="G381" s="11"/>
      <c r="I381" s="31"/>
      <c r="J381" s="11"/>
      <c r="K381" s="14"/>
      <c r="L381" s="14"/>
      <c r="M381" s="11"/>
      <c r="O381" s="14"/>
      <c r="P381" s="64"/>
      <c r="Q381" s="60"/>
      <c r="R381" s="12"/>
      <c r="S381" s="12"/>
      <c r="T381" s="11"/>
      <c r="U381" s="12"/>
      <c r="V381" s="55"/>
      <c r="W381" s="10">
        <v>8.1</v>
      </c>
      <c r="X381" s="10">
        <v>1.4999999999999999E-2</v>
      </c>
      <c r="Y381" s="10" t="s">
        <v>73</v>
      </c>
      <c r="Z381" s="10" t="s">
        <v>74</v>
      </c>
      <c r="AA381" s="11" t="s">
        <v>37</v>
      </c>
      <c r="AB381" s="11"/>
      <c r="AC381" s="11"/>
      <c r="AD381" s="61"/>
      <c r="AE381" s="61"/>
      <c r="AG381" s="61"/>
      <c r="AH381" s="61"/>
      <c r="AI381" s="61"/>
      <c r="AJ381" s="61"/>
      <c r="AK381" s="61"/>
      <c r="AL381" s="61"/>
      <c r="AM381" s="61"/>
      <c r="AN381" s="61"/>
      <c r="AO381" s="61"/>
      <c r="AP381" s="61">
        <v>208</v>
      </c>
      <c r="AR381" s="26"/>
      <c r="AT381" s="13" t="s">
        <v>38</v>
      </c>
      <c r="AU381" s="16" t="s">
        <v>75</v>
      </c>
      <c r="AV381" s="13" t="s">
        <v>75</v>
      </c>
      <c r="AW381" s="15"/>
    </row>
    <row r="382" spans="5:50" s="10" customFormat="1" ht="12" x14ac:dyDescent="0.2">
      <c r="F382" s="11"/>
      <c r="G382" s="11"/>
      <c r="I382" s="31"/>
      <c r="J382" s="11"/>
      <c r="K382" s="14"/>
      <c r="L382" s="62"/>
      <c r="M382" s="11"/>
      <c r="O382" s="14"/>
      <c r="P382" s="11"/>
      <c r="Q382" s="60"/>
      <c r="R382" s="12"/>
      <c r="S382" s="12"/>
      <c r="T382" s="11"/>
      <c r="U382" s="12"/>
      <c r="V382" s="55"/>
      <c r="W382" s="10">
        <v>1.2</v>
      </c>
      <c r="X382" s="10">
        <v>1E-3</v>
      </c>
      <c r="Y382" s="10" t="s">
        <v>43</v>
      </c>
      <c r="Z382" s="10" t="s">
        <v>44</v>
      </c>
      <c r="AA382" s="11" t="s">
        <v>37</v>
      </c>
      <c r="AB382" s="11"/>
      <c r="AC382" s="11"/>
      <c r="AD382" s="61"/>
      <c r="AE382" s="61"/>
      <c r="AG382" s="61"/>
      <c r="AH382" s="61"/>
      <c r="AI382" s="61"/>
      <c r="AJ382" s="61"/>
      <c r="AK382" s="61"/>
      <c r="AL382" s="61"/>
      <c r="AM382" s="61"/>
      <c r="AN382" s="61"/>
      <c r="AO382" s="61"/>
      <c r="AP382" s="61">
        <v>208</v>
      </c>
      <c r="AR382" s="26"/>
      <c r="AT382" s="13" t="s">
        <v>38</v>
      </c>
      <c r="AU382" s="16" t="s">
        <v>45</v>
      </c>
      <c r="AV382" s="13" t="s">
        <v>45</v>
      </c>
      <c r="AW382" s="15"/>
    </row>
    <row r="383" spans="5:50" s="10" customFormat="1" ht="12" x14ac:dyDescent="0.2">
      <c r="F383" s="11"/>
      <c r="G383" s="11"/>
      <c r="I383" s="31"/>
      <c r="J383" s="11"/>
      <c r="K383" s="14"/>
      <c r="L383" s="14"/>
      <c r="M383" s="11"/>
      <c r="O383" s="14"/>
      <c r="P383" s="11"/>
      <c r="Q383" s="60"/>
      <c r="R383" s="12"/>
      <c r="S383" s="12"/>
      <c r="T383" s="11"/>
      <c r="U383" s="12"/>
      <c r="V383" s="55"/>
      <c r="W383" s="10">
        <v>89</v>
      </c>
      <c r="X383" s="10">
        <v>0.60599999999999998</v>
      </c>
      <c r="Y383" s="10" t="s">
        <v>43</v>
      </c>
      <c r="Z383" s="10" t="s">
        <v>44</v>
      </c>
      <c r="AA383" s="11" t="s">
        <v>41</v>
      </c>
      <c r="AB383" s="11"/>
      <c r="AC383" s="11"/>
      <c r="AD383" s="61"/>
      <c r="AE383" s="61"/>
      <c r="AG383" s="61"/>
      <c r="AH383" s="61"/>
      <c r="AI383" s="61"/>
      <c r="AJ383" s="61"/>
      <c r="AK383" s="61"/>
      <c r="AL383" s="61"/>
      <c r="AM383" s="61"/>
      <c r="AN383" s="61"/>
      <c r="AO383" s="61"/>
      <c r="AP383" s="61">
        <v>780</v>
      </c>
      <c r="AR383" s="26"/>
      <c r="AT383" s="13" t="s">
        <v>38</v>
      </c>
      <c r="AU383" s="16" t="s">
        <v>45</v>
      </c>
      <c r="AV383" s="13" t="s">
        <v>45</v>
      </c>
      <c r="AW383" s="15"/>
    </row>
    <row r="384" spans="5:50" s="10" customFormat="1" ht="12" x14ac:dyDescent="0.2">
      <c r="F384" s="11"/>
      <c r="G384" s="11"/>
      <c r="I384" s="31"/>
      <c r="J384" s="11"/>
      <c r="K384" s="14"/>
      <c r="L384" s="14"/>
      <c r="M384" s="11"/>
      <c r="O384" s="14"/>
      <c r="P384" s="11"/>
      <c r="Q384" s="60"/>
      <c r="R384" s="12"/>
      <c r="S384" s="12"/>
      <c r="T384" s="11"/>
      <c r="U384" s="12"/>
      <c r="V384" s="55"/>
      <c r="W384" s="10">
        <v>0.2</v>
      </c>
      <c r="X384" s="10">
        <v>4.0000000000000001E-3</v>
      </c>
      <c r="Y384" s="10" t="s">
        <v>43</v>
      </c>
      <c r="Z384" s="10" t="s">
        <v>44</v>
      </c>
      <c r="AA384" s="11" t="s">
        <v>41</v>
      </c>
      <c r="AB384" s="11"/>
      <c r="AC384" s="11"/>
      <c r="AD384" s="61"/>
      <c r="AE384" s="61"/>
      <c r="AG384" s="61"/>
      <c r="AH384" s="61"/>
      <c r="AI384" s="61"/>
      <c r="AJ384" s="61"/>
      <c r="AK384" s="61"/>
      <c r="AL384" s="61"/>
      <c r="AM384" s="61"/>
      <c r="AN384" s="61"/>
      <c r="AO384" s="61"/>
      <c r="AP384" s="61">
        <v>780</v>
      </c>
      <c r="AR384" s="26"/>
      <c r="AT384" s="13" t="s">
        <v>38</v>
      </c>
      <c r="AU384" s="16" t="s">
        <v>45</v>
      </c>
      <c r="AV384" s="13" t="s">
        <v>45</v>
      </c>
      <c r="AW384" s="15"/>
    </row>
    <row r="385" spans="6:49" s="10" customFormat="1" ht="12" x14ac:dyDescent="0.2">
      <c r="F385" s="11"/>
      <c r="G385" s="11"/>
      <c r="I385" s="31"/>
      <c r="J385" s="11"/>
      <c r="K385" s="14"/>
      <c r="L385" s="14"/>
      <c r="M385" s="11"/>
      <c r="O385" s="14"/>
      <c r="P385" s="11"/>
      <c r="Q385" s="60"/>
      <c r="R385" s="12"/>
      <c r="S385" s="12"/>
      <c r="T385" s="11"/>
      <c r="U385" s="12"/>
      <c r="V385" s="55"/>
      <c r="W385" s="10">
        <v>18.3</v>
      </c>
      <c r="X385" s="10">
        <v>0.03</v>
      </c>
      <c r="Y385" s="10" t="s">
        <v>73</v>
      </c>
      <c r="Z385" s="10" t="s">
        <v>100</v>
      </c>
      <c r="AA385" s="11" t="s">
        <v>37</v>
      </c>
      <c r="AB385" s="11"/>
      <c r="AC385" s="11"/>
      <c r="AD385" s="61"/>
      <c r="AE385" s="61"/>
      <c r="AG385" s="61"/>
      <c r="AH385" s="61"/>
      <c r="AI385" s="61"/>
      <c r="AJ385" s="61"/>
      <c r="AK385" s="61"/>
      <c r="AL385" s="61"/>
      <c r="AM385" s="61"/>
      <c r="AN385" s="61"/>
      <c r="AO385" s="61"/>
      <c r="AP385" s="61">
        <v>260</v>
      </c>
      <c r="AR385" s="26"/>
      <c r="AT385" s="13" t="s">
        <v>38</v>
      </c>
      <c r="AU385" s="16" t="s">
        <v>75</v>
      </c>
      <c r="AV385" s="13" t="s">
        <v>75</v>
      </c>
      <c r="AW385" s="15"/>
    </row>
    <row r="386" spans="6:49" s="10" customFormat="1" ht="12" x14ac:dyDescent="0.2">
      <c r="F386" s="11"/>
      <c r="G386" s="11"/>
      <c r="I386" s="31"/>
      <c r="J386" s="11"/>
      <c r="K386" s="14"/>
      <c r="L386" s="14"/>
      <c r="M386" s="11"/>
      <c r="O386" s="14"/>
      <c r="P386" s="64"/>
      <c r="Q386" s="60"/>
      <c r="R386" s="12"/>
      <c r="S386" s="12"/>
      <c r="T386" s="11"/>
      <c r="U386" s="12"/>
      <c r="V386" s="55"/>
      <c r="W386" s="10">
        <v>1</v>
      </c>
      <c r="X386" s="10">
        <v>1.4999999999999999E-2</v>
      </c>
      <c r="Y386" s="10" t="s">
        <v>73</v>
      </c>
      <c r="Z386" s="10" t="s">
        <v>74</v>
      </c>
      <c r="AA386" s="11" t="s">
        <v>37</v>
      </c>
      <c r="AB386" s="11"/>
      <c r="AC386" s="11"/>
      <c r="AD386" s="61"/>
      <c r="AE386" s="61"/>
      <c r="AG386" s="61"/>
      <c r="AH386" s="61"/>
      <c r="AI386" s="61"/>
      <c r="AJ386" s="61"/>
      <c r="AK386" s="61"/>
      <c r="AL386" s="61"/>
      <c r="AM386" s="61"/>
      <c r="AN386" s="61"/>
      <c r="AO386" s="61"/>
      <c r="AP386" s="61">
        <v>260</v>
      </c>
      <c r="AR386" s="26"/>
      <c r="AT386" s="13" t="s">
        <v>38</v>
      </c>
      <c r="AU386" s="16" t="s">
        <v>75</v>
      </c>
      <c r="AV386" s="13" t="s">
        <v>75</v>
      </c>
      <c r="AW386" s="15"/>
    </row>
    <row r="387" spans="6:49" s="10" customFormat="1" ht="12" x14ac:dyDescent="0.2">
      <c r="F387" s="11"/>
      <c r="G387" s="11"/>
      <c r="I387" s="31"/>
      <c r="J387" s="11"/>
      <c r="K387" s="14"/>
      <c r="L387" s="14"/>
      <c r="M387" s="11"/>
      <c r="O387" s="14"/>
      <c r="P387" s="64"/>
      <c r="Q387" s="60"/>
      <c r="R387" s="12"/>
      <c r="S387" s="12"/>
      <c r="T387" s="11"/>
      <c r="U387" s="12"/>
      <c r="V387" s="55"/>
      <c r="W387" s="10">
        <v>24.9</v>
      </c>
      <c r="X387" s="10">
        <v>4.4999999999999998E-2</v>
      </c>
      <c r="Y387" s="10" t="s">
        <v>73</v>
      </c>
      <c r="Z387" s="10" t="s">
        <v>74</v>
      </c>
      <c r="AA387" s="11" t="s">
        <v>37</v>
      </c>
      <c r="AB387" s="11"/>
      <c r="AC387" s="11"/>
      <c r="AD387" s="61"/>
      <c r="AE387" s="61"/>
      <c r="AG387" s="61"/>
      <c r="AH387" s="61"/>
      <c r="AI387" s="61"/>
      <c r="AJ387" s="61"/>
      <c r="AK387" s="61"/>
      <c r="AL387" s="61"/>
      <c r="AM387" s="61"/>
      <c r="AN387" s="61"/>
      <c r="AO387" s="61"/>
      <c r="AP387" s="61">
        <v>260</v>
      </c>
      <c r="AR387" s="26"/>
      <c r="AT387" s="13" t="s">
        <v>38</v>
      </c>
      <c r="AU387" s="16" t="s">
        <v>75</v>
      </c>
      <c r="AV387" s="13" t="s">
        <v>75</v>
      </c>
      <c r="AW387" s="15"/>
    </row>
    <row r="388" spans="6:49" s="10" customFormat="1" ht="12" x14ac:dyDescent="0.2">
      <c r="F388" s="11"/>
      <c r="G388" s="11"/>
      <c r="I388" s="31"/>
      <c r="J388" s="11"/>
      <c r="K388" s="14"/>
      <c r="L388" s="14"/>
      <c r="M388" s="11"/>
      <c r="O388" s="14"/>
      <c r="P388" s="64"/>
      <c r="Q388" s="60"/>
      <c r="R388" s="12"/>
      <c r="S388" s="12"/>
      <c r="T388" s="11"/>
      <c r="U388" s="12"/>
      <c r="V388" s="55"/>
      <c r="W388" s="10">
        <v>1</v>
      </c>
      <c r="X388" s="10">
        <v>1.4999999999999999E-2</v>
      </c>
      <c r="Y388" s="10" t="s">
        <v>73</v>
      </c>
      <c r="Z388" s="10" t="s">
        <v>74</v>
      </c>
      <c r="AA388" s="11" t="s">
        <v>37</v>
      </c>
      <c r="AB388" s="11"/>
      <c r="AC388" s="11"/>
      <c r="AD388" s="61"/>
      <c r="AE388" s="61"/>
      <c r="AG388" s="61"/>
      <c r="AH388" s="61"/>
      <c r="AI388" s="61"/>
      <c r="AJ388" s="61"/>
      <c r="AK388" s="61"/>
      <c r="AL388" s="61"/>
      <c r="AM388" s="61"/>
      <c r="AN388" s="61"/>
      <c r="AO388" s="61"/>
      <c r="AP388" s="61">
        <v>400</v>
      </c>
      <c r="AR388" s="26"/>
      <c r="AT388" s="13" t="s">
        <v>38</v>
      </c>
      <c r="AU388" s="16" t="s">
        <v>75</v>
      </c>
      <c r="AV388" s="13" t="s">
        <v>75</v>
      </c>
      <c r="AW388" s="15"/>
    </row>
    <row r="389" spans="6:49" s="10" customFormat="1" ht="12" x14ac:dyDescent="0.2">
      <c r="F389" s="11"/>
      <c r="G389" s="11"/>
      <c r="I389" s="31"/>
      <c r="J389" s="11"/>
      <c r="K389" s="14"/>
      <c r="L389" s="14"/>
      <c r="M389" s="11"/>
      <c r="O389" s="14"/>
      <c r="P389" s="11"/>
      <c r="Q389" s="60"/>
      <c r="R389" s="12"/>
      <c r="S389" s="12"/>
      <c r="T389" s="11"/>
      <c r="U389" s="12"/>
      <c r="V389" s="55"/>
      <c r="W389" s="10">
        <v>1.2</v>
      </c>
      <c r="X389" s="10">
        <v>1.4999999999999999E-2</v>
      </c>
      <c r="Y389" s="10" t="s">
        <v>73</v>
      </c>
      <c r="Z389" s="10" t="s">
        <v>74</v>
      </c>
      <c r="AA389" s="11" t="s">
        <v>37</v>
      </c>
      <c r="AB389" s="11"/>
      <c r="AC389" s="11"/>
      <c r="AD389" s="61"/>
      <c r="AE389" s="61"/>
      <c r="AG389" s="61"/>
      <c r="AH389" s="61"/>
      <c r="AI389" s="61"/>
      <c r="AJ389" s="61"/>
      <c r="AK389" s="61"/>
      <c r="AL389" s="61"/>
      <c r="AM389" s="61"/>
      <c r="AN389" s="61"/>
      <c r="AO389" s="61"/>
      <c r="AP389" s="61">
        <v>390</v>
      </c>
      <c r="AR389" s="26"/>
      <c r="AT389" s="13" t="s">
        <v>38</v>
      </c>
      <c r="AU389" s="16" t="s">
        <v>75</v>
      </c>
      <c r="AV389" s="13" t="s">
        <v>75</v>
      </c>
      <c r="AW389" s="15"/>
    </row>
    <row r="390" spans="6:49" s="10" customFormat="1" ht="12" x14ac:dyDescent="0.2">
      <c r="F390" s="11"/>
      <c r="G390" s="11"/>
      <c r="I390" s="31"/>
      <c r="J390" s="11"/>
      <c r="K390" s="14"/>
      <c r="L390" s="14"/>
      <c r="M390" s="11"/>
      <c r="O390" s="14"/>
      <c r="P390" s="11"/>
      <c r="Q390" s="60"/>
      <c r="R390" s="12"/>
      <c r="S390" s="12"/>
      <c r="T390" s="11"/>
      <c r="U390" s="12"/>
      <c r="V390" s="55"/>
      <c r="W390" s="10">
        <v>16.100000000000001</v>
      </c>
      <c r="X390" s="10">
        <v>4.4999999999999998E-2</v>
      </c>
      <c r="Y390" s="10" t="s">
        <v>73</v>
      </c>
      <c r="Z390" s="10" t="s">
        <v>74</v>
      </c>
      <c r="AA390" s="11" t="s">
        <v>37</v>
      </c>
      <c r="AB390" s="11"/>
      <c r="AC390" s="11"/>
      <c r="AD390" s="61"/>
      <c r="AE390" s="61"/>
      <c r="AG390" s="61"/>
      <c r="AH390" s="61"/>
      <c r="AI390" s="61"/>
      <c r="AJ390" s="61"/>
      <c r="AK390" s="61"/>
      <c r="AL390" s="61"/>
      <c r="AM390" s="61"/>
      <c r="AN390" s="61"/>
      <c r="AO390" s="61"/>
      <c r="AP390" s="61">
        <v>390</v>
      </c>
      <c r="AR390" s="26"/>
      <c r="AT390" s="13" t="s">
        <v>38</v>
      </c>
      <c r="AU390" s="16" t="s">
        <v>75</v>
      </c>
      <c r="AV390" s="13" t="s">
        <v>75</v>
      </c>
      <c r="AW390" s="15"/>
    </row>
    <row r="391" spans="6:49" s="10" customFormat="1" ht="12" x14ac:dyDescent="0.2">
      <c r="F391" s="11"/>
      <c r="G391" s="11"/>
      <c r="I391" s="31"/>
      <c r="J391" s="11"/>
      <c r="K391" s="14"/>
      <c r="L391" s="14"/>
      <c r="M391" s="11"/>
      <c r="O391" s="14"/>
      <c r="P391" s="11"/>
      <c r="Q391" s="60"/>
      <c r="R391" s="12"/>
      <c r="S391" s="12"/>
      <c r="T391" s="11"/>
      <c r="U391" s="12"/>
      <c r="V391" s="55"/>
      <c r="W391" s="10">
        <v>101</v>
      </c>
      <c r="X391" s="10">
        <v>0.745</v>
      </c>
      <c r="Y391" s="10" t="s">
        <v>43</v>
      </c>
      <c r="Z391" s="10" t="s">
        <v>44</v>
      </c>
      <c r="AA391" s="11" t="s">
        <v>41</v>
      </c>
      <c r="AB391" s="11"/>
      <c r="AC391" s="11"/>
      <c r="AD391" s="61"/>
      <c r="AE391" s="61"/>
      <c r="AG391" s="61"/>
      <c r="AH391" s="61"/>
      <c r="AI391" s="61"/>
      <c r="AJ391" s="61"/>
      <c r="AK391" s="61"/>
      <c r="AL391" s="61"/>
      <c r="AM391" s="61"/>
      <c r="AN391" s="61"/>
      <c r="AO391" s="61"/>
      <c r="AP391" s="61">
        <v>1496</v>
      </c>
      <c r="AR391" s="26"/>
      <c r="AT391" s="13" t="s">
        <v>47</v>
      </c>
      <c r="AU391" s="16" t="s">
        <v>45</v>
      </c>
      <c r="AV391" s="13" t="s">
        <v>45</v>
      </c>
      <c r="AW391" s="15"/>
    </row>
    <row r="392" spans="6:49" s="10" customFormat="1" ht="12" x14ac:dyDescent="0.2">
      <c r="F392" s="11"/>
      <c r="G392" s="11"/>
      <c r="I392" s="31"/>
      <c r="J392" s="11"/>
      <c r="K392" s="14"/>
      <c r="L392" s="14"/>
      <c r="M392" s="11"/>
      <c r="O392" s="14"/>
      <c r="P392" s="11"/>
      <c r="Q392" s="60"/>
      <c r="R392" s="12"/>
      <c r="S392" s="12"/>
      <c r="T392" s="11"/>
      <c r="U392" s="12"/>
      <c r="V392" s="55"/>
      <c r="W392" s="10">
        <v>12</v>
      </c>
      <c r="X392" s="10">
        <v>9.8000000000000004E-2</v>
      </c>
      <c r="Y392" s="10" t="s">
        <v>204</v>
      </c>
      <c r="Z392" s="10" t="s">
        <v>79</v>
      </c>
      <c r="AA392" s="11" t="s">
        <v>37</v>
      </c>
      <c r="AB392" s="11"/>
      <c r="AC392" s="11"/>
      <c r="AD392" s="61"/>
      <c r="AE392" s="61"/>
      <c r="AG392" s="61"/>
      <c r="AH392" s="61"/>
      <c r="AI392" s="61"/>
      <c r="AJ392" s="61"/>
      <c r="AK392" s="61"/>
      <c r="AL392" s="61"/>
      <c r="AM392" s="61"/>
      <c r="AN392" s="61"/>
      <c r="AO392" s="61"/>
      <c r="AP392" s="61">
        <v>1200</v>
      </c>
      <c r="AR392" s="26"/>
      <c r="AT392" s="13" t="s">
        <v>38</v>
      </c>
      <c r="AU392" s="16" t="s">
        <v>80</v>
      </c>
      <c r="AV392" s="13" t="s">
        <v>80</v>
      </c>
      <c r="AW392" s="15"/>
    </row>
    <row r="393" spans="6:49" s="10" customFormat="1" ht="12" x14ac:dyDescent="0.2">
      <c r="F393" s="11"/>
      <c r="G393" s="11"/>
      <c r="I393" s="31"/>
      <c r="J393" s="11"/>
      <c r="K393" s="14"/>
      <c r="L393" s="14"/>
      <c r="M393" s="11"/>
      <c r="O393" s="14"/>
      <c r="P393" s="56"/>
      <c r="Q393" s="60"/>
      <c r="R393" s="12"/>
      <c r="S393" s="12"/>
      <c r="T393" s="11"/>
      <c r="U393" s="12"/>
      <c r="V393" s="55"/>
      <c r="W393" s="10">
        <v>9</v>
      </c>
      <c r="X393" s="10">
        <v>0.44600000000000001</v>
      </c>
      <c r="Y393" s="10" t="s">
        <v>111</v>
      </c>
      <c r="Z393" s="10" t="s">
        <v>79</v>
      </c>
      <c r="AA393" s="11" t="s">
        <v>37</v>
      </c>
      <c r="AB393" s="11"/>
      <c r="AC393" s="11"/>
      <c r="AD393" s="61"/>
      <c r="AE393" s="61"/>
      <c r="AG393" s="61"/>
      <c r="AH393" s="61"/>
      <c r="AI393" s="61"/>
      <c r="AJ393" s="61"/>
      <c r="AK393" s="61"/>
      <c r="AL393" s="61"/>
      <c r="AM393" s="61"/>
      <c r="AN393" s="61"/>
      <c r="AO393" s="61"/>
      <c r="AP393" s="61">
        <v>300</v>
      </c>
      <c r="AR393" s="26"/>
      <c r="AT393" s="13" t="s">
        <v>38</v>
      </c>
      <c r="AU393" s="16" t="s">
        <v>80</v>
      </c>
      <c r="AV393" s="13" t="s">
        <v>80</v>
      </c>
      <c r="AW393" s="15"/>
    </row>
    <row r="394" spans="6:49" s="10" customFormat="1" ht="12" x14ac:dyDescent="0.2">
      <c r="F394" s="11"/>
      <c r="G394" s="11"/>
      <c r="I394" s="31"/>
      <c r="J394" s="11"/>
      <c r="K394" s="14"/>
      <c r="L394" s="14"/>
      <c r="M394" s="11"/>
      <c r="O394" s="14"/>
      <c r="P394" s="11"/>
      <c r="Q394" s="60"/>
      <c r="R394" s="12"/>
      <c r="S394" s="12"/>
      <c r="T394" s="11"/>
      <c r="U394" s="12"/>
      <c r="V394" s="55"/>
      <c r="W394" s="10">
        <v>15</v>
      </c>
      <c r="X394" s="10">
        <v>0.115</v>
      </c>
      <c r="Y394" s="10" t="s">
        <v>78</v>
      </c>
      <c r="Z394" s="10" t="s">
        <v>79</v>
      </c>
      <c r="AA394" s="11" t="s">
        <v>37</v>
      </c>
      <c r="AB394" s="11"/>
      <c r="AC394" s="11"/>
      <c r="AD394" s="61"/>
      <c r="AE394" s="61"/>
      <c r="AG394" s="61"/>
      <c r="AH394" s="61"/>
      <c r="AI394" s="61"/>
      <c r="AJ394" s="61"/>
      <c r="AK394" s="61"/>
      <c r="AL394" s="61"/>
      <c r="AM394" s="61"/>
      <c r="AN394" s="61"/>
      <c r="AO394" s="61"/>
      <c r="AP394" s="61">
        <v>300</v>
      </c>
      <c r="AR394" s="26"/>
      <c r="AT394" s="13" t="s">
        <v>38</v>
      </c>
      <c r="AU394" s="16" t="s">
        <v>80</v>
      </c>
      <c r="AV394" s="13" t="s">
        <v>80</v>
      </c>
      <c r="AW394" s="15"/>
    </row>
    <row r="395" spans="6:49" s="10" customFormat="1" ht="12" x14ac:dyDescent="0.2">
      <c r="F395" s="11"/>
      <c r="G395" s="11"/>
      <c r="I395" s="31"/>
      <c r="J395" s="11"/>
      <c r="K395" s="14"/>
      <c r="L395" s="14"/>
      <c r="M395" s="11"/>
      <c r="O395" s="14"/>
      <c r="P395" s="56"/>
      <c r="Q395" s="60"/>
      <c r="R395" s="12"/>
      <c r="S395" s="12"/>
      <c r="T395" s="11"/>
      <c r="U395" s="12"/>
      <c r="V395" s="55"/>
      <c r="W395" s="10">
        <v>37</v>
      </c>
      <c r="X395" s="10">
        <v>0.20699999999999999</v>
      </c>
      <c r="Y395" s="10" t="s">
        <v>78</v>
      </c>
      <c r="Z395" s="10" t="s">
        <v>79</v>
      </c>
      <c r="AA395" s="11" t="s">
        <v>37</v>
      </c>
      <c r="AB395" s="11"/>
      <c r="AC395" s="11"/>
      <c r="AD395" s="61"/>
      <c r="AE395" s="61"/>
      <c r="AG395" s="61"/>
      <c r="AH395" s="61"/>
      <c r="AI395" s="61"/>
      <c r="AJ395" s="61"/>
      <c r="AK395" s="61"/>
      <c r="AL395" s="61"/>
      <c r="AM395" s="61"/>
      <c r="AN395" s="61"/>
      <c r="AO395" s="61"/>
      <c r="AP395" s="61">
        <v>300</v>
      </c>
      <c r="AR395" s="26"/>
      <c r="AT395" s="13" t="s">
        <v>38</v>
      </c>
      <c r="AU395" s="16" t="s">
        <v>80</v>
      </c>
      <c r="AV395" s="13" t="s">
        <v>80</v>
      </c>
      <c r="AW395" s="15"/>
    </row>
    <row r="396" spans="6:49" s="10" customFormat="1" ht="12" x14ac:dyDescent="0.2">
      <c r="F396" s="11"/>
      <c r="G396" s="11"/>
      <c r="I396" s="31"/>
      <c r="J396" s="11"/>
      <c r="K396" s="14"/>
      <c r="L396" s="14"/>
      <c r="M396" s="11"/>
      <c r="O396" s="14"/>
      <c r="P396" s="56"/>
      <c r="Q396" s="60"/>
      <c r="R396" s="12"/>
      <c r="S396" s="12"/>
      <c r="T396" s="11"/>
      <c r="U396" s="12"/>
      <c r="V396" s="55"/>
      <c r="W396" s="10">
        <v>14.67</v>
      </c>
      <c r="X396" s="10">
        <v>0.44600000000000001</v>
      </c>
      <c r="Y396" s="10" t="s">
        <v>111</v>
      </c>
      <c r="Z396" s="10" t="s">
        <v>79</v>
      </c>
      <c r="AA396" s="11" t="s">
        <v>37</v>
      </c>
      <c r="AB396" s="11"/>
      <c r="AC396" s="11"/>
      <c r="AD396" s="61"/>
      <c r="AE396" s="61"/>
      <c r="AG396" s="61"/>
      <c r="AH396" s="61"/>
      <c r="AI396" s="61"/>
      <c r="AJ396" s="61"/>
      <c r="AK396" s="61"/>
      <c r="AL396" s="61"/>
      <c r="AM396" s="61"/>
      <c r="AN396" s="61"/>
      <c r="AO396" s="61"/>
      <c r="AP396" s="61">
        <v>300</v>
      </c>
      <c r="AR396" s="26"/>
      <c r="AT396" s="13" t="s">
        <v>38</v>
      </c>
      <c r="AU396" s="16" t="s">
        <v>80</v>
      </c>
      <c r="AV396" s="13" t="s">
        <v>80</v>
      </c>
      <c r="AW396" s="15"/>
    </row>
    <row r="397" spans="6:49" s="10" customFormat="1" ht="12" x14ac:dyDescent="0.2">
      <c r="F397" s="11"/>
      <c r="G397" s="11"/>
      <c r="I397" s="31"/>
      <c r="J397" s="11"/>
      <c r="K397" s="14"/>
      <c r="L397" s="14"/>
      <c r="M397" s="11"/>
      <c r="O397" s="14"/>
      <c r="P397" s="11"/>
      <c r="Q397" s="60"/>
      <c r="R397" s="12"/>
      <c r="S397" s="12"/>
      <c r="T397" s="13"/>
      <c r="U397" s="12"/>
      <c r="V397" s="55"/>
      <c r="W397" s="10">
        <v>16</v>
      </c>
      <c r="X397" s="10">
        <v>0.29199999999999998</v>
      </c>
      <c r="Y397" s="10" t="s">
        <v>111</v>
      </c>
      <c r="Z397" s="10" t="s">
        <v>79</v>
      </c>
      <c r="AA397" s="11" t="s">
        <v>37</v>
      </c>
      <c r="AB397" s="11"/>
      <c r="AC397" s="11"/>
      <c r="AD397" s="61"/>
      <c r="AE397" s="61"/>
      <c r="AG397" s="61"/>
      <c r="AH397" s="61"/>
      <c r="AI397" s="61"/>
      <c r="AJ397" s="61"/>
      <c r="AK397" s="61"/>
      <c r="AL397" s="61"/>
      <c r="AM397" s="61"/>
      <c r="AN397" s="61"/>
      <c r="AO397" s="61"/>
      <c r="AP397" s="61">
        <v>264</v>
      </c>
      <c r="AR397" s="26"/>
      <c r="AT397" s="13" t="s">
        <v>38</v>
      </c>
      <c r="AU397" s="16" t="s">
        <v>80</v>
      </c>
      <c r="AV397" s="13" t="s">
        <v>80</v>
      </c>
      <c r="AW397" s="15"/>
    </row>
    <row r="398" spans="6:49" s="10" customFormat="1" ht="12" x14ac:dyDescent="0.2">
      <c r="F398" s="11"/>
      <c r="G398" s="11"/>
      <c r="I398" s="31"/>
      <c r="J398" s="11"/>
      <c r="K398" s="14"/>
      <c r="L398" s="14"/>
      <c r="M398" s="11"/>
      <c r="O398" s="14"/>
      <c r="P398" s="56"/>
      <c r="Q398" s="60"/>
      <c r="R398" s="12"/>
      <c r="S398" s="12"/>
      <c r="T398" s="13"/>
      <c r="U398" s="12"/>
      <c r="V398" s="55"/>
      <c r="W398" s="10">
        <v>221</v>
      </c>
      <c r="X398" s="10">
        <v>0.91</v>
      </c>
      <c r="Y398" s="10" t="s">
        <v>78</v>
      </c>
      <c r="Z398" s="10" t="s">
        <v>79</v>
      </c>
      <c r="AA398" s="11" t="s">
        <v>37</v>
      </c>
      <c r="AB398" s="11"/>
      <c r="AC398" s="11"/>
      <c r="AD398" s="61"/>
      <c r="AE398" s="61"/>
      <c r="AG398" s="61"/>
      <c r="AH398" s="61"/>
      <c r="AI398" s="61"/>
      <c r="AJ398" s="61"/>
      <c r="AK398" s="61"/>
      <c r="AL398" s="61"/>
      <c r="AM398" s="61"/>
      <c r="AN398" s="61"/>
      <c r="AO398" s="61"/>
      <c r="AP398" s="61">
        <v>264</v>
      </c>
      <c r="AR398" s="26"/>
      <c r="AT398" s="13" t="s">
        <v>38</v>
      </c>
      <c r="AU398" s="16" t="s">
        <v>80</v>
      </c>
      <c r="AV398" s="13" t="s">
        <v>80</v>
      </c>
      <c r="AW398" s="15"/>
    </row>
    <row r="399" spans="6:49" s="10" customFormat="1" ht="12" x14ac:dyDescent="0.2">
      <c r="F399" s="11"/>
      <c r="G399" s="11"/>
      <c r="I399" s="31"/>
      <c r="J399" s="11"/>
      <c r="K399" s="14"/>
      <c r="L399" s="14"/>
      <c r="M399" s="11"/>
      <c r="O399" s="14"/>
      <c r="P399" s="56"/>
      <c r="Q399" s="60"/>
      <c r="R399" s="12"/>
      <c r="S399" s="12"/>
      <c r="T399" s="13"/>
      <c r="U399" s="12"/>
      <c r="V399" s="55"/>
      <c r="W399" s="10">
        <v>12.5</v>
      </c>
      <c r="X399" s="10">
        <v>0.29199999999999998</v>
      </c>
      <c r="Y399" s="10" t="s">
        <v>111</v>
      </c>
      <c r="Z399" s="10" t="s">
        <v>79</v>
      </c>
      <c r="AA399" s="11" t="s">
        <v>37</v>
      </c>
      <c r="AB399" s="11"/>
      <c r="AC399" s="11"/>
      <c r="AD399" s="61"/>
      <c r="AE399" s="61"/>
      <c r="AG399" s="61"/>
      <c r="AH399" s="61"/>
      <c r="AI399" s="61"/>
      <c r="AJ399" s="61"/>
      <c r="AK399" s="61"/>
      <c r="AL399" s="61"/>
      <c r="AM399" s="61"/>
      <c r="AN399" s="61"/>
      <c r="AO399" s="61"/>
      <c r="AP399" s="61">
        <v>264</v>
      </c>
      <c r="AR399" s="26"/>
      <c r="AT399" s="13" t="s">
        <v>38</v>
      </c>
      <c r="AU399" s="16" t="s">
        <v>80</v>
      </c>
      <c r="AV399" s="13" t="s">
        <v>80</v>
      </c>
      <c r="AW399" s="15"/>
    </row>
    <row r="400" spans="6:49" s="10" customFormat="1" ht="12" x14ac:dyDescent="0.2">
      <c r="F400" s="11"/>
      <c r="G400" s="11"/>
      <c r="I400" s="31"/>
      <c r="J400" s="11"/>
      <c r="K400" s="14"/>
      <c r="L400" s="14"/>
      <c r="M400" s="11"/>
      <c r="O400" s="14"/>
      <c r="P400" s="56"/>
      <c r="Q400" s="60"/>
      <c r="R400" s="12"/>
      <c r="S400" s="12"/>
      <c r="T400" s="13"/>
      <c r="U400" s="12"/>
      <c r="V400" s="55"/>
      <c r="W400" s="10">
        <v>9</v>
      </c>
      <c r="X400" s="10">
        <v>0.44600000000000001</v>
      </c>
      <c r="Y400" s="10" t="s">
        <v>111</v>
      </c>
      <c r="Z400" s="10" t="s">
        <v>79</v>
      </c>
      <c r="AA400" s="11" t="s">
        <v>37</v>
      </c>
      <c r="AB400" s="11"/>
      <c r="AC400" s="11"/>
      <c r="AD400" s="61"/>
      <c r="AE400" s="61"/>
      <c r="AG400" s="61"/>
      <c r="AH400" s="61"/>
      <c r="AI400" s="61"/>
      <c r="AJ400" s="61"/>
      <c r="AK400" s="61"/>
      <c r="AL400" s="61"/>
      <c r="AM400" s="61"/>
      <c r="AN400" s="61"/>
      <c r="AO400" s="61"/>
      <c r="AP400" s="61">
        <v>264</v>
      </c>
      <c r="AR400" s="26"/>
      <c r="AT400" s="13" t="s">
        <v>38</v>
      </c>
      <c r="AU400" s="16" t="s">
        <v>80</v>
      </c>
      <c r="AV400" s="13" t="s">
        <v>80</v>
      </c>
      <c r="AW400" s="15"/>
    </row>
    <row r="401" spans="6:49" s="10" customFormat="1" ht="12" x14ac:dyDescent="0.2">
      <c r="F401" s="11"/>
      <c r="G401" s="11"/>
      <c r="I401" s="31"/>
      <c r="J401" s="11"/>
      <c r="K401" s="14"/>
      <c r="L401" s="14"/>
      <c r="M401" s="11"/>
      <c r="O401" s="14"/>
      <c r="P401" s="56"/>
      <c r="Q401" s="60"/>
      <c r="R401" s="12"/>
      <c r="S401" s="12"/>
      <c r="T401" s="13"/>
      <c r="U401" s="12"/>
      <c r="V401" s="55"/>
      <c r="W401" s="10">
        <v>14.66</v>
      </c>
      <c r="X401" s="10">
        <v>0.44600000000000001</v>
      </c>
      <c r="Y401" s="10" t="s">
        <v>111</v>
      </c>
      <c r="Z401" s="10" t="s">
        <v>79</v>
      </c>
      <c r="AA401" s="11" t="s">
        <v>37</v>
      </c>
      <c r="AB401" s="11"/>
      <c r="AC401" s="11"/>
      <c r="AD401" s="61"/>
      <c r="AE401" s="61"/>
      <c r="AG401" s="61"/>
      <c r="AH401" s="61"/>
      <c r="AI401" s="61"/>
      <c r="AJ401" s="61"/>
      <c r="AK401" s="61"/>
      <c r="AL401" s="61"/>
      <c r="AM401" s="61"/>
      <c r="AN401" s="61"/>
      <c r="AO401" s="61"/>
      <c r="AP401" s="61">
        <v>264</v>
      </c>
      <c r="AR401" s="26"/>
      <c r="AT401" s="13" t="s">
        <v>38</v>
      </c>
      <c r="AU401" s="16" t="s">
        <v>80</v>
      </c>
      <c r="AV401" s="13" t="s">
        <v>80</v>
      </c>
      <c r="AW401" s="15"/>
    </row>
    <row r="402" spans="6:49" s="10" customFormat="1" ht="12" x14ac:dyDescent="0.2">
      <c r="F402" s="11"/>
      <c r="G402" s="11"/>
      <c r="I402" s="31"/>
      <c r="J402" s="11"/>
      <c r="K402" s="14"/>
      <c r="L402" s="14"/>
      <c r="M402" s="11"/>
      <c r="O402" s="14"/>
      <c r="P402" s="56"/>
      <c r="Q402" s="60"/>
      <c r="R402" s="12"/>
      <c r="S402" s="12"/>
      <c r="T402" s="13"/>
      <c r="U402" s="12"/>
      <c r="V402" s="55"/>
      <c r="W402" s="10">
        <v>7.5</v>
      </c>
      <c r="X402" s="10">
        <v>0.115</v>
      </c>
      <c r="Y402" s="10" t="s">
        <v>78</v>
      </c>
      <c r="Z402" s="10" t="s">
        <v>79</v>
      </c>
      <c r="AA402" s="11" t="s">
        <v>37</v>
      </c>
      <c r="AB402" s="11"/>
      <c r="AC402" s="11"/>
      <c r="AD402" s="61"/>
      <c r="AE402" s="61"/>
      <c r="AG402" s="61"/>
      <c r="AH402" s="61"/>
      <c r="AI402" s="61"/>
      <c r="AJ402" s="61"/>
      <c r="AK402" s="61"/>
      <c r="AL402" s="61"/>
      <c r="AM402" s="61"/>
      <c r="AN402" s="61"/>
      <c r="AO402" s="61"/>
      <c r="AP402" s="61">
        <v>264</v>
      </c>
      <c r="AR402" s="26"/>
      <c r="AT402" s="13" t="s">
        <v>38</v>
      </c>
      <c r="AU402" s="16" t="s">
        <v>80</v>
      </c>
      <c r="AV402" s="13" t="s">
        <v>80</v>
      </c>
      <c r="AW402" s="15"/>
    </row>
    <row r="403" spans="6:49" s="10" customFormat="1" ht="12" x14ac:dyDescent="0.2">
      <c r="F403" s="11"/>
      <c r="G403" s="11"/>
      <c r="I403" s="31"/>
      <c r="J403" s="11"/>
      <c r="K403" s="14"/>
      <c r="L403" s="14"/>
      <c r="M403" s="11"/>
      <c r="O403" s="14"/>
      <c r="P403" s="56"/>
      <c r="Q403" s="60"/>
      <c r="R403" s="12"/>
      <c r="S403" s="12"/>
      <c r="T403" s="11"/>
      <c r="U403" s="12"/>
      <c r="V403" s="55"/>
      <c r="W403" s="10">
        <v>221</v>
      </c>
      <c r="X403" s="10">
        <v>0.91</v>
      </c>
      <c r="Y403" s="10" t="s">
        <v>78</v>
      </c>
      <c r="Z403" s="10" t="s">
        <v>79</v>
      </c>
      <c r="AA403" s="11" t="s">
        <v>37</v>
      </c>
      <c r="AB403" s="11"/>
      <c r="AC403" s="11"/>
      <c r="AD403" s="61"/>
      <c r="AE403" s="61"/>
      <c r="AG403" s="61"/>
      <c r="AH403" s="61"/>
      <c r="AI403" s="61"/>
      <c r="AJ403" s="61"/>
      <c r="AK403" s="61"/>
      <c r="AL403" s="61"/>
      <c r="AM403" s="61"/>
      <c r="AN403" s="61"/>
      <c r="AO403" s="61"/>
      <c r="AP403" s="61">
        <v>600</v>
      </c>
      <c r="AR403" s="26"/>
      <c r="AT403" s="13" t="s">
        <v>38</v>
      </c>
      <c r="AU403" s="16" t="s">
        <v>80</v>
      </c>
      <c r="AV403" s="13" t="s">
        <v>80</v>
      </c>
      <c r="AW403" s="15"/>
    </row>
    <row r="404" spans="6:49" s="10" customFormat="1" ht="12" x14ac:dyDescent="0.2">
      <c r="F404" s="11"/>
      <c r="G404" s="11"/>
      <c r="I404" s="31"/>
      <c r="J404" s="11"/>
      <c r="K404" s="14"/>
      <c r="L404" s="14"/>
      <c r="M404" s="11"/>
      <c r="O404" s="14"/>
      <c r="P404" s="56"/>
      <c r="Q404" s="60"/>
      <c r="R404" s="12"/>
      <c r="S404" s="12"/>
      <c r="T404" s="11"/>
      <c r="U404" s="12"/>
      <c r="V404" s="55"/>
      <c r="W404" s="10">
        <v>9</v>
      </c>
      <c r="X404" s="10">
        <v>0.44600000000000001</v>
      </c>
      <c r="Y404" s="10" t="s">
        <v>111</v>
      </c>
      <c r="Z404" s="10" t="s">
        <v>79</v>
      </c>
      <c r="AA404" s="11" t="s">
        <v>37</v>
      </c>
      <c r="AB404" s="11"/>
      <c r="AC404" s="11"/>
      <c r="AD404" s="61"/>
      <c r="AE404" s="61"/>
      <c r="AG404" s="61"/>
      <c r="AH404" s="61"/>
      <c r="AI404" s="61"/>
      <c r="AJ404" s="61"/>
      <c r="AK404" s="61"/>
      <c r="AL404" s="61"/>
      <c r="AM404" s="61"/>
      <c r="AN404" s="61"/>
      <c r="AO404" s="61"/>
      <c r="AP404" s="61">
        <v>600</v>
      </c>
      <c r="AR404" s="26"/>
      <c r="AT404" s="13" t="s">
        <v>38</v>
      </c>
      <c r="AU404" s="16" t="s">
        <v>80</v>
      </c>
      <c r="AV404" s="13" t="s">
        <v>80</v>
      </c>
      <c r="AW404" s="15"/>
    </row>
    <row r="405" spans="6:49" s="10" customFormat="1" ht="12" x14ac:dyDescent="0.2">
      <c r="F405" s="11"/>
      <c r="G405" s="11"/>
      <c r="I405" s="31"/>
      <c r="J405" s="11"/>
      <c r="K405" s="14"/>
      <c r="L405" s="14"/>
      <c r="M405" s="11"/>
      <c r="O405" s="14"/>
      <c r="P405" s="11"/>
      <c r="Q405" s="60"/>
      <c r="R405" s="12"/>
      <c r="S405" s="12"/>
      <c r="T405" s="11"/>
      <c r="U405" s="12"/>
      <c r="V405" s="55"/>
      <c r="W405" s="10">
        <v>131</v>
      </c>
      <c r="X405" s="10">
        <v>0.64200000000000002</v>
      </c>
      <c r="Y405" s="10" t="s">
        <v>89</v>
      </c>
      <c r="Z405" s="10" t="s">
        <v>79</v>
      </c>
      <c r="AA405" s="11" t="s">
        <v>37</v>
      </c>
      <c r="AB405" s="11"/>
      <c r="AC405" s="11"/>
      <c r="AD405" s="61"/>
      <c r="AE405" s="61"/>
      <c r="AG405" s="61"/>
      <c r="AH405" s="61"/>
      <c r="AI405" s="61"/>
      <c r="AJ405" s="61"/>
      <c r="AK405" s="61"/>
      <c r="AL405" s="61"/>
      <c r="AM405" s="61"/>
      <c r="AN405" s="61"/>
      <c r="AO405" s="61"/>
      <c r="AP405" s="61">
        <v>1500</v>
      </c>
      <c r="AR405" s="26"/>
      <c r="AT405" s="13" t="s">
        <v>47</v>
      </c>
      <c r="AU405" s="16" t="s">
        <v>80</v>
      </c>
      <c r="AV405" s="13" t="s">
        <v>80</v>
      </c>
      <c r="AW405" s="15"/>
    </row>
    <row r="406" spans="6:49" s="10" customFormat="1" ht="12" x14ac:dyDescent="0.2">
      <c r="F406" s="11"/>
      <c r="G406" s="11"/>
      <c r="I406" s="31"/>
      <c r="J406" s="11"/>
      <c r="K406" s="14"/>
      <c r="L406" s="14"/>
      <c r="M406" s="11"/>
      <c r="O406" s="14"/>
      <c r="P406" s="11"/>
      <c r="Q406" s="60"/>
      <c r="R406" s="12"/>
      <c r="S406" s="12"/>
      <c r="T406" s="11"/>
      <c r="U406" s="12"/>
      <c r="V406" s="55"/>
      <c r="W406" s="10">
        <v>42.6</v>
      </c>
      <c r="X406" s="10">
        <v>0.41499999999999998</v>
      </c>
      <c r="Y406" s="10" t="s">
        <v>61</v>
      </c>
      <c r="Z406" s="10" t="s">
        <v>57</v>
      </c>
      <c r="AA406" s="11" t="s">
        <v>37</v>
      </c>
      <c r="AB406" s="11"/>
      <c r="AC406" s="11"/>
      <c r="AD406" s="61"/>
      <c r="AE406" s="61"/>
      <c r="AG406" s="61"/>
      <c r="AH406" s="61"/>
      <c r="AI406" s="61"/>
      <c r="AJ406" s="61"/>
      <c r="AK406" s="61"/>
      <c r="AL406" s="61"/>
      <c r="AM406" s="61"/>
      <c r="AN406" s="61"/>
      <c r="AO406" s="61"/>
      <c r="AP406" s="61">
        <v>2024</v>
      </c>
      <c r="AR406" s="26"/>
      <c r="AT406" s="13" t="s">
        <v>52</v>
      </c>
      <c r="AU406" s="16" t="s">
        <v>56</v>
      </c>
      <c r="AV406" s="13" t="s">
        <v>56</v>
      </c>
      <c r="AW406" s="15"/>
    </row>
    <row r="407" spans="6:49" s="10" customFormat="1" ht="12" x14ac:dyDescent="0.2">
      <c r="F407" s="11"/>
      <c r="G407" s="11"/>
      <c r="I407" s="31"/>
      <c r="J407" s="11"/>
      <c r="K407" s="14"/>
      <c r="L407" s="14"/>
      <c r="M407" s="11"/>
      <c r="O407" s="14"/>
      <c r="P407" s="11"/>
      <c r="Q407" s="60"/>
      <c r="R407" s="12"/>
      <c r="S407" s="12"/>
      <c r="T407" s="11"/>
      <c r="U407" s="12"/>
      <c r="V407" s="55"/>
      <c r="W407" s="10">
        <v>7.5</v>
      </c>
      <c r="X407" s="10">
        <v>0.115</v>
      </c>
      <c r="Y407" s="10" t="s">
        <v>78</v>
      </c>
      <c r="Z407" s="10" t="s">
        <v>79</v>
      </c>
      <c r="AA407" s="11" t="s">
        <v>37</v>
      </c>
      <c r="AB407" s="11"/>
      <c r="AC407" s="11"/>
      <c r="AD407" s="61"/>
      <c r="AE407" s="61"/>
      <c r="AG407" s="61"/>
      <c r="AH407" s="61"/>
      <c r="AI407" s="61"/>
      <c r="AJ407" s="61"/>
      <c r="AK407" s="61"/>
      <c r="AL407" s="61"/>
      <c r="AM407" s="61"/>
      <c r="AN407" s="61"/>
      <c r="AO407" s="61"/>
      <c r="AP407" s="61">
        <v>200</v>
      </c>
      <c r="AR407" s="26"/>
      <c r="AT407" s="13" t="s">
        <v>38</v>
      </c>
      <c r="AU407" s="16" t="s">
        <v>188</v>
      </c>
      <c r="AV407" s="13" t="s">
        <v>188</v>
      </c>
      <c r="AW407" s="15"/>
    </row>
    <row r="408" spans="6:49" s="10" customFormat="1" ht="12" x14ac:dyDescent="0.2">
      <c r="F408" s="11"/>
      <c r="G408" s="11"/>
      <c r="I408" s="31"/>
      <c r="J408" s="11"/>
      <c r="K408" s="14"/>
      <c r="L408" s="14"/>
      <c r="M408" s="11"/>
      <c r="O408" s="14"/>
      <c r="P408" s="11"/>
      <c r="Q408" s="60"/>
      <c r="R408" s="12"/>
      <c r="S408" s="12"/>
      <c r="T408" s="11"/>
      <c r="U408" s="12"/>
      <c r="V408" s="55"/>
      <c r="W408" s="10">
        <v>14.67</v>
      </c>
      <c r="X408" s="10">
        <v>0.44600000000000001</v>
      </c>
      <c r="Y408" s="10" t="s">
        <v>111</v>
      </c>
      <c r="Z408" s="10" t="s">
        <v>79</v>
      </c>
      <c r="AA408" s="11" t="s">
        <v>37</v>
      </c>
      <c r="AB408" s="11"/>
      <c r="AC408" s="11"/>
      <c r="AD408" s="61"/>
      <c r="AE408" s="61"/>
      <c r="AG408" s="61"/>
      <c r="AH408" s="61"/>
      <c r="AI408" s="61"/>
      <c r="AJ408" s="61"/>
      <c r="AK408" s="61"/>
      <c r="AL408" s="61"/>
      <c r="AM408" s="61"/>
      <c r="AN408" s="61"/>
      <c r="AO408" s="61"/>
      <c r="AP408" s="61">
        <v>200</v>
      </c>
      <c r="AR408" s="26"/>
      <c r="AT408" s="13" t="s">
        <v>38</v>
      </c>
      <c r="AU408" s="16" t="s">
        <v>188</v>
      </c>
      <c r="AV408" s="13" t="s">
        <v>188</v>
      </c>
      <c r="AW408" s="15"/>
    </row>
    <row r="409" spans="6:49" s="10" customFormat="1" ht="12" x14ac:dyDescent="0.2">
      <c r="F409" s="11"/>
      <c r="G409" s="11"/>
      <c r="I409" s="31"/>
      <c r="J409" s="11"/>
      <c r="K409" s="14"/>
      <c r="L409" s="14"/>
      <c r="M409" s="11"/>
      <c r="O409" s="14"/>
      <c r="P409" s="11"/>
      <c r="Q409" s="60"/>
      <c r="R409" s="12"/>
      <c r="S409" s="12"/>
      <c r="T409" s="11"/>
      <c r="U409" s="12"/>
      <c r="V409" s="55"/>
      <c r="W409" s="10">
        <v>37</v>
      </c>
      <c r="X409" s="10">
        <v>0.441</v>
      </c>
      <c r="Y409" s="10" t="s">
        <v>78</v>
      </c>
      <c r="Z409" s="10" t="s">
        <v>79</v>
      </c>
      <c r="AA409" s="11" t="s">
        <v>37</v>
      </c>
      <c r="AB409" s="11"/>
      <c r="AC409" s="11"/>
      <c r="AD409" s="61"/>
      <c r="AE409" s="61"/>
      <c r="AG409" s="61"/>
      <c r="AH409" s="61"/>
      <c r="AI409" s="61"/>
      <c r="AJ409" s="61"/>
      <c r="AK409" s="61"/>
      <c r="AL409" s="61"/>
      <c r="AM409" s="61"/>
      <c r="AN409" s="61"/>
      <c r="AO409" s="61"/>
      <c r="AP409" s="61">
        <v>200</v>
      </c>
      <c r="AR409" s="26"/>
      <c r="AT409" s="13" t="s">
        <v>38</v>
      </c>
      <c r="AU409" s="16" t="s">
        <v>188</v>
      </c>
      <c r="AV409" s="13" t="s">
        <v>188</v>
      </c>
      <c r="AW409" s="15"/>
    </row>
    <row r="410" spans="6:49" s="10" customFormat="1" ht="12" x14ac:dyDescent="0.2">
      <c r="F410" s="11"/>
      <c r="G410" s="11"/>
      <c r="I410" s="31"/>
      <c r="J410" s="11"/>
      <c r="K410" s="14"/>
      <c r="L410" s="14"/>
      <c r="M410" s="11"/>
      <c r="O410" s="14"/>
      <c r="P410" s="11"/>
      <c r="Q410" s="60"/>
      <c r="R410" s="12"/>
      <c r="S410" s="12"/>
      <c r="T410" s="11"/>
      <c r="U410" s="12"/>
      <c r="V410" s="55"/>
      <c r="W410" s="10">
        <v>221</v>
      </c>
      <c r="X410" s="10">
        <v>0.91</v>
      </c>
      <c r="Y410" s="10" t="s">
        <v>78</v>
      </c>
      <c r="Z410" s="10" t="s">
        <v>79</v>
      </c>
      <c r="AA410" s="11" t="s">
        <v>37</v>
      </c>
      <c r="AB410" s="11"/>
      <c r="AC410" s="11"/>
      <c r="AD410" s="61"/>
      <c r="AE410" s="61"/>
      <c r="AG410" s="61"/>
      <c r="AH410" s="61"/>
      <c r="AI410" s="61"/>
      <c r="AJ410" s="61"/>
      <c r="AK410" s="61"/>
      <c r="AL410" s="61"/>
      <c r="AM410" s="61"/>
      <c r="AN410" s="61"/>
      <c r="AO410" s="61"/>
      <c r="AP410" s="61">
        <v>200</v>
      </c>
      <c r="AR410" s="26"/>
      <c r="AT410" s="13" t="s">
        <v>38</v>
      </c>
      <c r="AU410" s="16" t="s">
        <v>188</v>
      </c>
      <c r="AV410" s="13" t="s">
        <v>188</v>
      </c>
      <c r="AW410" s="15"/>
    </row>
    <row r="411" spans="6:49" s="10" customFormat="1" ht="12" x14ac:dyDescent="0.2">
      <c r="F411" s="11"/>
      <c r="G411" s="11"/>
      <c r="I411" s="31"/>
      <c r="J411" s="11"/>
      <c r="K411" s="14"/>
      <c r="L411" s="14"/>
      <c r="M411" s="11"/>
      <c r="O411" s="14"/>
      <c r="P411" s="11"/>
      <c r="Q411" s="60"/>
      <c r="R411" s="12"/>
      <c r="S411" s="12"/>
      <c r="T411" s="11"/>
      <c r="U411" s="12"/>
      <c r="V411" s="55"/>
      <c r="W411" s="10">
        <v>12.5</v>
      </c>
      <c r="X411" s="10">
        <v>0.29199999999999998</v>
      </c>
      <c r="Y411" s="10" t="s">
        <v>111</v>
      </c>
      <c r="Z411" s="10" t="s">
        <v>79</v>
      </c>
      <c r="AA411" s="11" t="s">
        <v>37</v>
      </c>
      <c r="AB411" s="11"/>
      <c r="AC411" s="11"/>
      <c r="AD411" s="61"/>
      <c r="AE411" s="61"/>
      <c r="AG411" s="61"/>
      <c r="AH411" s="61"/>
      <c r="AI411" s="61"/>
      <c r="AJ411" s="61"/>
      <c r="AK411" s="61"/>
      <c r="AL411" s="61"/>
      <c r="AM411" s="61"/>
      <c r="AN411" s="61"/>
      <c r="AO411" s="61"/>
      <c r="AP411" s="61">
        <v>200</v>
      </c>
      <c r="AR411" s="26"/>
      <c r="AT411" s="13" t="s">
        <v>38</v>
      </c>
      <c r="AU411" s="16" t="s">
        <v>188</v>
      </c>
      <c r="AV411" s="13" t="s">
        <v>188</v>
      </c>
      <c r="AW411" s="15"/>
    </row>
    <row r="412" spans="6:49" s="10" customFormat="1" ht="12" x14ac:dyDescent="0.2">
      <c r="F412" s="11"/>
      <c r="G412" s="11"/>
      <c r="I412" s="31"/>
      <c r="J412" s="11"/>
      <c r="K412" s="14"/>
      <c r="L412" s="14"/>
      <c r="M412" s="11"/>
      <c r="O412" s="14"/>
      <c r="P412" s="11"/>
      <c r="Q412" s="60"/>
      <c r="R412" s="12"/>
      <c r="S412" s="12"/>
      <c r="T412" s="11"/>
      <c r="U412" s="12"/>
      <c r="V412" s="55"/>
      <c r="W412" s="10">
        <v>9</v>
      </c>
      <c r="X412" s="10">
        <v>0.44600000000000001</v>
      </c>
      <c r="Y412" s="10" t="s">
        <v>111</v>
      </c>
      <c r="Z412" s="10" t="s">
        <v>79</v>
      </c>
      <c r="AA412" s="11" t="s">
        <v>37</v>
      </c>
      <c r="AB412" s="11"/>
      <c r="AC412" s="11"/>
      <c r="AD412" s="61"/>
      <c r="AE412" s="61"/>
      <c r="AG412" s="61"/>
      <c r="AH412" s="61"/>
      <c r="AI412" s="61"/>
      <c r="AJ412" s="61"/>
      <c r="AK412" s="61"/>
      <c r="AL412" s="61"/>
      <c r="AM412" s="61"/>
      <c r="AN412" s="61"/>
      <c r="AO412" s="61"/>
      <c r="AP412" s="61">
        <v>200</v>
      </c>
      <c r="AR412" s="26"/>
      <c r="AT412" s="13" t="s">
        <v>38</v>
      </c>
      <c r="AU412" s="16" t="s">
        <v>188</v>
      </c>
      <c r="AV412" s="13" t="s">
        <v>188</v>
      </c>
      <c r="AW412" s="15"/>
    </row>
    <row r="413" spans="6:49" s="10" customFormat="1" ht="12" x14ac:dyDescent="0.2">
      <c r="F413" s="11"/>
      <c r="G413" s="11"/>
      <c r="I413" s="31"/>
      <c r="J413" s="11"/>
      <c r="K413" s="14"/>
      <c r="L413" s="62"/>
      <c r="M413" s="11"/>
      <c r="O413" s="14"/>
      <c r="P413" s="11"/>
      <c r="Q413" s="60"/>
      <c r="R413" s="12"/>
      <c r="S413" s="12"/>
      <c r="T413" s="11"/>
      <c r="U413" s="12"/>
      <c r="V413" s="55"/>
      <c r="W413" s="10">
        <v>285</v>
      </c>
      <c r="X413" s="10">
        <v>1.9470000000000001</v>
      </c>
      <c r="Y413" s="10" t="s">
        <v>205</v>
      </c>
      <c r="Z413" s="10" t="s">
        <v>206</v>
      </c>
      <c r="AA413" s="11" t="s">
        <v>37</v>
      </c>
      <c r="AB413" s="11"/>
      <c r="AC413" s="11"/>
      <c r="AD413" s="61"/>
      <c r="AE413" s="61"/>
      <c r="AG413" s="61"/>
      <c r="AH413" s="61"/>
      <c r="AI413" s="61"/>
      <c r="AJ413" s="61"/>
      <c r="AK413" s="61"/>
      <c r="AL413" s="61"/>
      <c r="AM413" s="61"/>
      <c r="AN413" s="61"/>
      <c r="AO413" s="61"/>
      <c r="AP413" s="61">
        <v>2024</v>
      </c>
      <c r="AR413" s="26"/>
      <c r="AT413" s="13" t="s">
        <v>52</v>
      </c>
      <c r="AU413" s="16" t="s">
        <v>56</v>
      </c>
      <c r="AV413" s="13" t="s">
        <v>56</v>
      </c>
      <c r="AW413" s="15"/>
    </row>
    <row r="414" spans="6:49" s="10" customFormat="1" ht="12" x14ac:dyDescent="0.2">
      <c r="F414" s="11"/>
      <c r="G414" s="11"/>
      <c r="I414" s="31"/>
      <c r="J414" s="11"/>
      <c r="K414" s="14"/>
      <c r="L414" s="14"/>
      <c r="M414" s="11"/>
      <c r="O414" s="14"/>
      <c r="P414" s="64"/>
      <c r="Q414" s="60"/>
      <c r="R414" s="12"/>
      <c r="S414" s="12"/>
      <c r="T414" s="11"/>
      <c r="U414" s="12"/>
      <c r="V414" s="55"/>
      <c r="W414" s="10">
        <v>2.7</v>
      </c>
      <c r="X414" s="10">
        <v>0.03</v>
      </c>
      <c r="Y414" s="10" t="s">
        <v>73</v>
      </c>
      <c r="Z414" s="10" t="s">
        <v>74</v>
      </c>
      <c r="AA414" s="11" t="s">
        <v>37</v>
      </c>
      <c r="AB414" s="11"/>
      <c r="AC414" s="11"/>
      <c r="AD414" s="61"/>
      <c r="AE414" s="61"/>
      <c r="AG414" s="61"/>
      <c r="AH414" s="61"/>
      <c r="AI414" s="61"/>
      <c r="AJ414" s="61"/>
      <c r="AK414" s="61"/>
      <c r="AL414" s="61"/>
      <c r="AM414" s="61"/>
      <c r="AN414" s="61"/>
      <c r="AO414" s="61"/>
      <c r="AP414" s="61">
        <v>266.66666666666669</v>
      </c>
      <c r="AR414" s="26"/>
      <c r="AT414" s="13" t="s">
        <v>38</v>
      </c>
      <c r="AU414" s="16" t="s">
        <v>75</v>
      </c>
      <c r="AV414" s="13" t="s">
        <v>75</v>
      </c>
      <c r="AW414" s="15"/>
    </row>
    <row r="415" spans="6:49" s="10" customFormat="1" ht="12" x14ac:dyDescent="0.2">
      <c r="F415" s="11"/>
      <c r="G415" s="11"/>
      <c r="I415" s="31"/>
      <c r="J415" s="11"/>
      <c r="K415" s="14"/>
      <c r="L415" s="14"/>
      <c r="M415" s="11"/>
      <c r="O415" s="14"/>
      <c r="P415" s="64"/>
      <c r="Q415" s="60"/>
      <c r="R415" s="12"/>
      <c r="S415" s="12"/>
      <c r="T415" s="11"/>
      <c r="U415" s="12"/>
      <c r="V415" s="55"/>
      <c r="W415" s="10">
        <v>2.7</v>
      </c>
      <c r="X415" s="10">
        <v>1.4999999999999999E-2</v>
      </c>
      <c r="Y415" s="10" t="s">
        <v>73</v>
      </c>
      <c r="Z415" s="10" t="s">
        <v>74</v>
      </c>
      <c r="AA415" s="11" t="s">
        <v>37</v>
      </c>
      <c r="AB415" s="11"/>
      <c r="AC415" s="11"/>
      <c r="AD415" s="61"/>
      <c r="AE415" s="61"/>
      <c r="AG415" s="61"/>
      <c r="AH415" s="61"/>
      <c r="AI415" s="61"/>
      <c r="AJ415" s="61"/>
      <c r="AK415" s="61"/>
      <c r="AL415" s="61"/>
      <c r="AM415" s="61"/>
      <c r="AN415" s="61"/>
      <c r="AO415" s="61"/>
      <c r="AP415" s="61">
        <v>266.66666666666669</v>
      </c>
      <c r="AR415" s="26"/>
      <c r="AT415" s="13" t="s">
        <v>38</v>
      </c>
      <c r="AU415" s="16" t="s">
        <v>75</v>
      </c>
      <c r="AV415" s="13" t="s">
        <v>75</v>
      </c>
      <c r="AW415" s="15"/>
    </row>
    <row r="416" spans="6:49" s="10" customFormat="1" ht="12" x14ac:dyDescent="0.2">
      <c r="F416" s="11"/>
      <c r="G416" s="11"/>
      <c r="I416" s="31"/>
      <c r="J416" s="11"/>
      <c r="K416" s="14"/>
      <c r="L416" s="14"/>
      <c r="M416" s="11"/>
      <c r="O416" s="14"/>
      <c r="P416" s="64"/>
      <c r="Q416" s="60"/>
      <c r="R416" s="12"/>
      <c r="S416" s="12"/>
      <c r="T416" s="11"/>
      <c r="U416" s="12"/>
      <c r="V416" s="55"/>
      <c r="W416" s="10">
        <v>1</v>
      </c>
      <c r="X416" s="10">
        <v>1.4999999999999999E-2</v>
      </c>
      <c r="Y416" s="10" t="s">
        <v>73</v>
      </c>
      <c r="Z416" s="10" t="s">
        <v>74</v>
      </c>
      <c r="AA416" s="11" t="s">
        <v>37</v>
      </c>
      <c r="AB416" s="11"/>
      <c r="AC416" s="11"/>
      <c r="AD416" s="61"/>
      <c r="AE416" s="61"/>
      <c r="AG416" s="61"/>
      <c r="AH416" s="61"/>
      <c r="AI416" s="61"/>
      <c r="AJ416" s="61"/>
      <c r="AK416" s="61"/>
      <c r="AL416" s="61"/>
      <c r="AM416" s="61"/>
      <c r="AN416" s="61"/>
      <c r="AO416" s="61"/>
      <c r="AP416" s="61">
        <v>266.66666666666669</v>
      </c>
      <c r="AR416" s="26"/>
      <c r="AT416" s="13" t="s">
        <v>38</v>
      </c>
      <c r="AU416" s="16" t="s">
        <v>75</v>
      </c>
      <c r="AV416" s="13" t="s">
        <v>75</v>
      </c>
      <c r="AW416" s="15"/>
    </row>
    <row r="417" spans="1:52" s="10" customFormat="1" ht="12" x14ac:dyDescent="0.2">
      <c r="D417" s="82"/>
      <c r="E417" s="82"/>
      <c r="F417" s="83"/>
      <c r="G417" s="83"/>
      <c r="I417" s="84"/>
      <c r="J417" s="83"/>
      <c r="K417" s="85"/>
      <c r="L417" s="85"/>
      <c r="M417" s="83"/>
      <c r="N417" s="82"/>
      <c r="O417" s="85"/>
      <c r="P417" s="83"/>
      <c r="Q417" s="86"/>
      <c r="R417" s="12"/>
      <c r="S417" s="12"/>
      <c r="T417" s="83"/>
      <c r="U417" s="73"/>
      <c r="V417" s="87"/>
      <c r="W417" s="82">
        <v>14.01</v>
      </c>
      <c r="X417" s="82">
        <v>0.1323</v>
      </c>
      <c r="Y417" s="82"/>
      <c r="Z417" s="83" t="s">
        <v>74</v>
      </c>
      <c r="AA417" s="83" t="s">
        <v>37</v>
      </c>
      <c r="AB417" s="83"/>
      <c r="AC417" s="83"/>
      <c r="AD417" s="89"/>
      <c r="AE417" s="89"/>
      <c r="AF417" s="82"/>
      <c r="AG417" s="89"/>
      <c r="AH417" s="71"/>
      <c r="AI417" s="71"/>
      <c r="AJ417" s="71"/>
      <c r="AK417" s="71"/>
      <c r="AL417" s="71"/>
      <c r="AM417" s="71"/>
      <c r="AN417" s="71"/>
      <c r="AO417" s="89"/>
      <c r="AP417" s="89">
        <v>234</v>
      </c>
      <c r="AQ417" s="82"/>
      <c r="AR417" s="94"/>
      <c r="AS417" s="82"/>
      <c r="AT417" s="88" t="s">
        <v>47</v>
      </c>
      <c r="AU417" s="90" t="s">
        <v>75</v>
      </c>
      <c r="AV417" s="13" t="s">
        <v>75</v>
      </c>
      <c r="AW417" s="15"/>
      <c r="AX417" s="95"/>
      <c r="AY417" s="95"/>
    </row>
    <row r="418" spans="1:52" s="10" customFormat="1" ht="12" x14ac:dyDescent="0.2">
      <c r="D418" s="82"/>
      <c r="E418" s="82"/>
      <c r="F418" s="83"/>
      <c r="G418" s="83"/>
      <c r="I418" s="84"/>
      <c r="J418" s="83"/>
      <c r="K418" s="85"/>
      <c r="L418" s="85"/>
      <c r="M418" s="83"/>
      <c r="N418" s="82"/>
      <c r="O418" s="85"/>
      <c r="P418" s="83"/>
      <c r="Q418" s="86"/>
      <c r="R418" s="12"/>
      <c r="S418" s="12"/>
      <c r="T418" s="83"/>
      <c r="U418" s="73"/>
      <c r="V418" s="87"/>
      <c r="W418" s="82">
        <v>14.01</v>
      </c>
      <c r="X418" s="82">
        <v>0.1323</v>
      </c>
      <c r="Y418" s="82"/>
      <c r="Z418" s="83" t="s">
        <v>74</v>
      </c>
      <c r="AA418" s="83" t="s">
        <v>37</v>
      </c>
      <c r="AB418" s="83"/>
      <c r="AC418" s="83"/>
      <c r="AD418" s="89"/>
      <c r="AE418" s="89"/>
      <c r="AF418" s="82"/>
      <c r="AG418" s="89"/>
      <c r="AH418" s="71"/>
      <c r="AI418" s="71"/>
      <c r="AJ418" s="71"/>
      <c r="AK418" s="71"/>
      <c r="AL418" s="71"/>
      <c r="AM418" s="71"/>
      <c r="AN418" s="71"/>
      <c r="AO418" s="89"/>
      <c r="AP418" s="89">
        <v>234</v>
      </c>
      <c r="AQ418" s="82"/>
      <c r="AR418" s="94"/>
      <c r="AS418" s="82"/>
      <c r="AT418" s="88" t="s">
        <v>47</v>
      </c>
      <c r="AU418" s="90" t="s">
        <v>75</v>
      </c>
      <c r="AV418" s="13" t="s">
        <v>75</v>
      </c>
      <c r="AW418" s="15"/>
      <c r="AX418" s="95"/>
      <c r="AY418" s="95"/>
    </row>
    <row r="419" spans="1:52" s="10" customFormat="1" ht="12" x14ac:dyDescent="0.2">
      <c r="D419" s="82"/>
      <c r="E419" s="82"/>
      <c r="F419" s="83"/>
      <c r="G419" s="83"/>
      <c r="I419" s="84"/>
      <c r="J419" s="83"/>
      <c r="K419" s="85"/>
      <c r="L419" s="85"/>
      <c r="M419" s="83"/>
      <c r="N419" s="82"/>
      <c r="O419" s="85"/>
      <c r="P419" s="83"/>
      <c r="Q419" s="86"/>
      <c r="R419" s="12"/>
      <c r="S419" s="12"/>
      <c r="T419" s="83"/>
      <c r="U419" s="73"/>
      <c r="V419" s="87"/>
      <c r="W419" s="82">
        <v>14.01</v>
      </c>
      <c r="X419" s="82">
        <v>0.1323</v>
      </c>
      <c r="Y419" s="82"/>
      <c r="Z419" s="83" t="s">
        <v>74</v>
      </c>
      <c r="AA419" s="83" t="s">
        <v>37</v>
      </c>
      <c r="AB419" s="83"/>
      <c r="AC419" s="83"/>
      <c r="AD419" s="89"/>
      <c r="AE419" s="89"/>
      <c r="AF419" s="82"/>
      <c r="AG419" s="89"/>
      <c r="AH419" s="71"/>
      <c r="AI419" s="71"/>
      <c r="AJ419" s="71"/>
      <c r="AK419" s="71"/>
      <c r="AL419" s="71"/>
      <c r="AM419" s="71"/>
      <c r="AN419" s="71"/>
      <c r="AO419" s="89"/>
      <c r="AP419" s="89">
        <v>234</v>
      </c>
      <c r="AQ419" s="82"/>
      <c r="AR419" s="94"/>
      <c r="AS419" s="82"/>
      <c r="AT419" s="88" t="s">
        <v>47</v>
      </c>
      <c r="AU419" s="90" t="s">
        <v>75</v>
      </c>
      <c r="AV419" s="13" t="s">
        <v>75</v>
      </c>
      <c r="AW419" s="15"/>
      <c r="AX419" s="95"/>
      <c r="AY419" s="95"/>
    </row>
    <row r="420" spans="1:52" s="10" customFormat="1" ht="12" x14ac:dyDescent="0.2">
      <c r="D420" s="82"/>
      <c r="E420" s="82"/>
      <c r="F420" s="83"/>
      <c r="G420" s="83"/>
      <c r="I420" s="84"/>
      <c r="J420" s="83"/>
      <c r="K420" s="85"/>
      <c r="L420" s="85"/>
      <c r="M420" s="83"/>
      <c r="N420" s="82"/>
      <c r="O420" s="85"/>
      <c r="P420" s="83"/>
      <c r="Q420" s="86"/>
      <c r="R420" s="12"/>
      <c r="S420" s="12"/>
      <c r="T420" s="83"/>
      <c r="U420" s="73"/>
      <c r="V420" s="87"/>
      <c r="W420" s="82">
        <v>14.01</v>
      </c>
      <c r="X420" s="82">
        <v>0.1323</v>
      </c>
      <c r="Y420" s="82"/>
      <c r="Z420" s="83" t="s">
        <v>74</v>
      </c>
      <c r="AA420" s="83" t="s">
        <v>37</v>
      </c>
      <c r="AB420" s="83"/>
      <c r="AC420" s="83"/>
      <c r="AD420" s="89"/>
      <c r="AE420" s="89"/>
      <c r="AF420" s="82"/>
      <c r="AG420" s="89"/>
      <c r="AH420" s="71"/>
      <c r="AI420" s="71"/>
      <c r="AJ420" s="71"/>
      <c r="AK420" s="71"/>
      <c r="AL420" s="71"/>
      <c r="AM420" s="71"/>
      <c r="AN420" s="71"/>
      <c r="AO420" s="89"/>
      <c r="AP420" s="89">
        <v>234</v>
      </c>
      <c r="AQ420" s="82"/>
      <c r="AR420" s="94"/>
      <c r="AS420" s="82"/>
      <c r="AT420" s="88" t="s">
        <v>47</v>
      </c>
      <c r="AU420" s="90" t="s">
        <v>75</v>
      </c>
      <c r="AV420" s="13" t="s">
        <v>75</v>
      </c>
      <c r="AW420" s="15"/>
      <c r="AX420" s="82"/>
      <c r="AY420" s="82"/>
    </row>
    <row r="421" spans="1:52" s="10" customFormat="1" ht="12" x14ac:dyDescent="0.2">
      <c r="D421" s="82"/>
      <c r="E421" s="82"/>
      <c r="F421" s="83"/>
      <c r="G421" s="83"/>
      <c r="I421" s="84"/>
      <c r="J421" s="83"/>
      <c r="K421" s="85"/>
      <c r="L421" s="85"/>
      <c r="M421" s="83"/>
      <c r="N421" s="82"/>
      <c r="O421" s="85"/>
      <c r="P421" s="83"/>
      <c r="Q421" s="86"/>
      <c r="R421" s="12"/>
      <c r="S421" s="12"/>
      <c r="T421" s="83"/>
      <c r="U421" s="73"/>
      <c r="V421" s="87"/>
      <c r="W421" s="82">
        <v>14.01</v>
      </c>
      <c r="X421" s="82">
        <v>0.1323</v>
      </c>
      <c r="Y421" s="82"/>
      <c r="Z421" s="83" t="s">
        <v>74</v>
      </c>
      <c r="AA421" s="83" t="s">
        <v>37</v>
      </c>
      <c r="AB421" s="83"/>
      <c r="AC421" s="83"/>
      <c r="AD421" s="89"/>
      <c r="AE421" s="89"/>
      <c r="AF421" s="82"/>
      <c r="AG421" s="89"/>
      <c r="AH421" s="71"/>
      <c r="AI421" s="71"/>
      <c r="AJ421" s="71"/>
      <c r="AK421" s="71"/>
      <c r="AL421" s="71"/>
      <c r="AM421" s="71"/>
      <c r="AN421" s="71"/>
      <c r="AO421" s="89"/>
      <c r="AP421" s="89">
        <v>234</v>
      </c>
      <c r="AQ421" s="82"/>
      <c r="AR421" s="94"/>
      <c r="AS421" s="82"/>
      <c r="AT421" s="88" t="s">
        <v>47</v>
      </c>
      <c r="AU421" s="90" t="s">
        <v>75</v>
      </c>
      <c r="AV421" s="13" t="s">
        <v>75</v>
      </c>
      <c r="AW421" s="15"/>
      <c r="AX421" s="82"/>
      <c r="AY421" s="82"/>
    </row>
    <row r="422" spans="1:52" s="10" customFormat="1" ht="12" x14ac:dyDescent="0.2">
      <c r="F422" s="11"/>
      <c r="G422" s="11"/>
      <c r="I422" s="31"/>
      <c r="J422" s="11"/>
      <c r="K422" s="14"/>
      <c r="L422" s="14"/>
      <c r="M422" s="11"/>
      <c r="P422" s="11"/>
      <c r="Q422" s="60"/>
      <c r="R422" s="12"/>
      <c r="S422" s="12"/>
      <c r="T422" s="11"/>
      <c r="U422" s="12"/>
      <c r="V422" s="55"/>
      <c r="W422" s="10">
        <v>1</v>
      </c>
      <c r="X422" s="10">
        <v>1.4999999999999999E-2</v>
      </c>
      <c r="Y422" s="10" t="s">
        <v>73</v>
      </c>
      <c r="Z422" s="10" t="s">
        <v>74</v>
      </c>
      <c r="AA422" s="11" t="s">
        <v>37</v>
      </c>
      <c r="AB422" s="11"/>
      <c r="AC422" s="11"/>
      <c r="AD422" s="61"/>
      <c r="AE422" s="61"/>
      <c r="AG422" s="61"/>
      <c r="AH422" s="61"/>
      <c r="AI422" s="61"/>
      <c r="AJ422" s="61"/>
      <c r="AK422" s="61"/>
      <c r="AL422" s="61"/>
      <c r="AM422" s="61"/>
      <c r="AN422" s="61"/>
      <c r="AO422" s="61"/>
      <c r="AP422" s="61">
        <v>390</v>
      </c>
      <c r="AR422" s="26"/>
      <c r="AT422" s="13" t="s">
        <v>47</v>
      </c>
      <c r="AU422" s="16" t="s">
        <v>75</v>
      </c>
      <c r="AV422" s="13" t="s">
        <v>75</v>
      </c>
      <c r="AW422" s="15"/>
    </row>
    <row r="423" spans="1:52" s="10" customFormat="1" ht="12" x14ac:dyDescent="0.2">
      <c r="F423" s="11"/>
      <c r="G423" s="11"/>
      <c r="I423" s="31"/>
      <c r="J423" s="11"/>
      <c r="K423" s="14"/>
      <c r="L423" s="14"/>
      <c r="M423" s="11"/>
      <c r="P423" s="11"/>
      <c r="Q423" s="60"/>
      <c r="R423" s="12"/>
      <c r="S423" s="12"/>
      <c r="T423" s="11"/>
      <c r="U423" s="12"/>
      <c r="V423" s="55"/>
      <c r="W423" s="10">
        <v>33.799999999999997</v>
      </c>
      <c r="X423" s="10">
        <v>7.7784000000000006E-2</v>
      </c>
      <c r="Z423" s="11" t="s">
        <v>74</v>
      </c>
      <c r="AA423" s="11" t="s">
        <v>37</v>
      </c>
      <c r="AB423" s="11"/>
      <c r="AC423" s="11"/>
      <c r="AD423" s="61"/>
      <c r="AE423" s="61"/>
      <c r="AG423" s="61"/>
      <c r="AH423" s="61"/>
      <c r="AI423" s="61"/>
      <c r="AJ423" s="61"/>
      <c r="AK423" s="61"/>
      <c r="AL423" s="61"/>
      <c r="AM423" s="61"/>
      <c r="AN423" s="61"/>
      <c r="AO423" s="61"/>
      <c r="AP423" s="61">
        <v>400</v>
      </c>
      <c r="AR423" s="26"/>
      <c r="AT423" s="13" t="s">
        <v>47</v>
      </c>
      <c r="AU423" s="16" t="s">
        <v>75</v>
      </c>
      <c r="AV423" s="13" t="s">
        <v>75</v>
      </c>
      <c r="AW423" s="15"/>
    </row>
    <row r="424" spans="1:52" s="10" customFormat="1" ht="12" x14ac:dyDescent="0.2">
      <c r="D424" s="63"/>
      <c r="E424" s="63"/>
      <c r="F424" s="64"/>
      <c r="G424" s="64"/>
      <c r="I424" s="68"/>
      <c r="J424" s="64"/>
      <c r="K424" s="69"/>
      <c r="L424" s="69"/>
      <c r="M424" s="64"/>
      <c r="N424" s="63"/>
      <c r="O424" s="63"/>
      <c r="P424" s="64"/>
      <c r="Q424" s="66"/>
      <c r="R424" s="12"/>
      <c r="S424" s="12"/>
      <c r="T424" s="64"/>
      <c r="U424" s="70"/>
      <c r="V424" s="75"/>
      <c r="W424" s="63"/>
      <c r="X424" s="63"/>
      <c r="Y424" s="63"/>
      <c r="Z424" s="64" t="s">
        <v>74</v>
      </c>
      <c r="AA424" s="64" t="s">
        <v>37</v>
      </c>
      <c r="AB424" s="64"/>
      <c r="AC424" s="64"/>
      <c r="AD424" s="61"/>
      <c r="AE424" s="61"/>
      <c r="AG424" s="71"/>
      <c r="AH424" s="71"/>
      <c r="AI424" s="71"/>
      <c r="AJ424" s="71"/>
      <c r="AK424" s="71"/>
      <c r="AL424" s="71"/>
      <c r="AM424" s="71"/>
      <c r="AN424" s="71"/>
      <c r="AO424" s="71"/>
      <c r="AP424" s="71">
        <v>1672</v>
      </c>
      <c r="AR424" s="26"/>
      <c r="AT424" s="65" t="s">
        <v>52</v>
      </c>
      <c r="AU424" s="67" t="s">
        <v>75</v>
      </c>
      <c r="AV424" s="13" t="s">
        <v>75</v>
      </c>
      <c r="AW424" s="15"/>
      <c r="AX424" s="63"/>
      <c r="AY424" s="63"/>
    </row>
    <row r="425" spans="1:52" s="10" customFormat="1" ht="12" x14ac:dyDescent="0.2">
      <c r="F425" s="11"/>
      <c r="G425" s="11"/>
      <c r="I425" s="31"/>
      <c r="J425" s="11"/>
      <c r="K425" s="14"/>
      <c r="L425" s="14"/>
      <c r="M425" s="11"/>
      <c r="O425" s="14"/>
      <c r="P425" s="11"/>
      <c r="Q425" s="60"/>
      <c r="R425" s="12"/>
      <c r="S425" s="12"/>
      <c r="T425" s="11"/>
      <c r="U425" s="12"/>
      <c r="V425" s="55"/>
      <c r="W425" s="10">
        <v>27</v>
      </c>
      <c r="X425" s="10">
        <v>4.4999999999999998E-2</v>
      </c>
      <c r="Y425" s="10" t="s">
        <v>73</v>
      </c>
      <c r="Z425" s="10" t="s">
        <v>100</v>
      </c>
      <c r="AA425" s="11" t="s">
        <v>37</v>
      </c>
      <c r="AB425" s="11"/>
      <c r="AC425" s="11"/>
      <c r="AD425" s="61"/>
      <c r="AE425" s="61"/>
      <c r="AG425" s="61"/>
      <c r="AH425" s="61"/>
      <c r="AI425" s="61"/>
      <c r="AJ425" s="61"/>
      <c r="AK425" s="61"/>
      <c r="AL425" s="61"/>
      <c r="AM425" s="61"/>
      <c r="AN425" s="61"/>
      <c r="AO425" s="61"/>
      <c r="AP425" s="61">
        <v>156</v>
      </c>
      <c r="AR425" s="26"/>
      <c r="AT425" s="13" t="s">
        <v>38</v>
      </c>
      <c r="AU425" s="16" t="s">
        <v>75</v>
      </c>
      <c r="AV425" s="13" t="s">
        <v>75</v>
      </c>
      <c r="AW425" s="15"/>
    </row>
    <row r="426" spans="1:52" s="10" customFormat="1" ht="12" x14ac:dyDescent="0.2">
      <c r="F426" s="11"/>
      <c r="G426" s="11"/>
      <c r="I426" s="31"/>
      <c r="J426" s="11"/>
      <c r="K426" s="14"/>
      <c r="L426" s="14"/>
      <c r="M426" s="11"/>
      <c r="O426" s="14"/>
      <c r="P426" s="64"/>
      <c r="Q426" s="60"/>
      <c r="R426" s="12"/>
      <c r="S426" s="12"/>
      <c r="T426" s="11"/>
      <c r="U426" s="12"/>
      <c r="V426" s="55"/>
      <c r="W426" s="10">
        <v>1.2</v>
      </c>
      <c r="X426" s="10">
        <v>1.4999999999999999E-2</v>
      </c>
      <c r="Y426" s="10" t="s">
        <v>73</v>
      </c>
      <c r="Z426" s="10" t="s">
        <v>74</v>
      </c>
      <c r="AA426" s="11" t="s">
        <v>37</v>
      </c>
      <c r="AB426" s="11"/>
      <c r="AC426" s="11"/>
      <c r="AD426" s="61"/>
      <c r="AE426" s="61"/>
      <c r="AG426" s="61"/>
      <c r="AH426" s="61"/>
      <c r="AI426" s="61"/>
      <c r="AJ426" s="61"/>
      <c r="AK426" s="61"/>
      <c r="AL426" s="61"/>
      <c r="AM426" s="61"/>
      <c r="AN426" s="61"/>
      <c r="AO426" s="61"/>
      <c r="AP426" s="61">
        <v>156</v>
      </c>
      <c r="AR426" s="26"/>
      <c r="AT426" s="13" t="s">
        <v>38</v>
      </c>
      <c r="AU426" s="16" t="s">
        <v>75</v>
      </c>
      <c r="AV426" s="13" t="s">
        <v>75</v>
      </c>
      <c r="AW426" s="15"/>
    </row>
    <row r="427" spans="1:52" s="10" customFormat="1" ht="12" x14ac:dyDescent="0.2">
      <c r="F427" s="11"/>
      <c r="G427" s="11"/>
      <c r="I427" s="31"/>
      <c r="J427" s="11"/>
      <c r="K427" s="14"/>
      <c r="L427" s="14"/>
      <c r="M427" s="11"/>
      <c r="O427" s="14"/>
      <c r="P427" s="11"/>
      <c r="Q427" s="60"/>
      <c r="R427" s="12"/>
      <c r="S427" s="12"/>
      <c r="T427" s="11"/>
      <c r="U427" s="12"/>
      <c r="V427" s="55"/>
      <c r="W427" s="10">
        <v>1.8</v>
      </c>
      <c r="X427" s="10">
        <v>1.4999999999999999E-2</v>
      </c>
      <c r="Y427" s="10" t="s">
        <v>73</v>
      </c>
      <c r="Z427" s="10" t="s">
        <v>74</v>
      </c>
      <c r="AA427" s="11" t="s">
        <v>37</v>
      </c>
      <c r="AB427" s="11"/>
      <c r="AC427" s="11"/>
      <c r="AD427" s="61"/>
      <c r="AE427" s="61"/>
      <c r="AG427" s="61"/>
      <c r="AH427" s="61"/>
      <c r="AI427" s="61"/>
      <c r="AJ427" s="61"/>
      <c r="AK427" s="61"/>
      <c r="AL427" s="61"/>
      <c r="AM427" s="61"/>
      <c r="AN427" s="61"/>
      <c r="AO427" s="61"/>
      <c r="AP427" s="61">
        <v>156</v>
      </c>
      <c r="AR427" s="26"/>
      <c r="AT427" s="13" t="s">
        <v>38</v>
      </c>
      <c r="AU427" s="16" t="s">
        <v>75</v>
      </c>
      <c r="AV427" s="13" t="s">
        <v>75</v>
      </c>
      <c r="AW427" s="15"/>
    </row>
    <row r="428" spans="1:52" s="10" customFormat="1" ht="12" x14ac:dyDescent="0.2">
      <c r="F428" s="11"/>
      <c r="G428" s="11"/>
      <c r="I428" s="31"/>
      <c r="J428" s="11"/>
      <c r="K428" s="14"/>
      <c r="L428" s="14"/>
      <c r="M428" s="11"/>
      <c r="O428" s="14"/>
      <c r="P428" s="64"/>
      <c r="Q428" s="60"/>
      <c r="R428" s="12"/>
      <c r="S428" s="12"/>
      <c r="T428" s="11"/>
      <c r="U428" s="12"/>
      <c r="V428" s="55"/>
      <c r="W428" s="10">
        <v>24.5</v>
      </c>
      <c r="X428" s="10">
        <v>0.03</v>
      </c>
      <c r="Y428" s="10" t="s">
        <v>73</v>
      </c>
      <c r="Z428" s="10" t="s">
        <v>74</v>
      </c>
      <c r="AA428" s="11" t="s">
        <v>37</v>
      </c>
      <c r="AB428" s="11"/>
      <c r="AC428" s="11"/>
      <c r="AD428" s="61"/>
      <c r="AE428" s="61"/>
      <c r="AG428" s="61"/>
      <c r="AH428" s="61"/>
      <c r="AI428" s="61"/>
      <c r="AJ428" s="61"/>
      <c r="AK428" s="61"/>
      <c r="AL428" s="61"/>
      <c r="AM428" s="61"/>
      <c r="AN428" s="61"/>
      <c r="AO428" s="61"/>
      <c r="AP428" s="61">
        <v>156</v>
      </c>
      <c r="AR428" s="26"/>
      <c r="AT428" s="13" t="s">
        <v>38</v>
      </c>
      <c r="AU428" s="16" t="s">
        <v>75</v>
      </c>
      <c r="AV428" s="13" t="s">
        <v>75</v>
      </c>
      <c r="AW428" s="15"/>
    </row>
    <row r="429" spans="1:52" s="10" customFormat="1" ht="12" x14ac:dyDescent="0.2">
      <c r="F429" s="11"/>
      <c r="G429" s="11"/>
      <c r="I429" s="31"/>
      <c r="J429" s="11"/>
      <c r="K429" s="14"/>
      <c r="L429" s="14"/>
      <c r="M429" s="11"/>
      <c r="O429" s="14"/>
      <c r="P429" s="11"/>
      <c r="Q429" s="60"/>
      <c r="R429" s="12"/>
      <c r="S429" s="12"/>
      <c r="T429" s="11"/>
      <c r="U429" s="12"/>
      <c r="V429" s="55"/>
      <c r="W429" s="10">
        <v>1</v>
      </c>
      <c r="X429" s="10">
        <v>1.4999999999999999E-2</v>
      </c>
      <c r="Y429" s="10" t="s">
        <v>73</v>
      </c>
      <c r="Z429" s="10" t="s">
        <v>74</v>
      </c>
      <c r="AA429" s="11" t="s">
        <v>37</v>
      </c>
      <c r="AB429" s="11"/>
      <c r="AC429" s="11"/>
      <c r="AD429" s="61"/>
      <c r="AE429" s="61"/>
      <c r="AG429" s="61"/>
      <c r="AH429" s="61"/>
      <c r="AI429" s="61"/>
      <c r="AJ429" s="61"/>
      <c r="AK429" s="61"/>
      <c r="AL429" s="61"/>
      <c r="AM429" s="61"/>
      <c r="AN429" s="61"/>
      <c r="AO429" s="61"/>
      <c r="AP429" s="61">
        <v>156</v>
      </c>
      <c r="AR429" s="26"/>
      <c r="AT429" s="13" t="s">
        <v>38</v>
      </c>
      <c r="AU429" s="16" t="s">
        <v>75</v>
      </c>
      <c r="AV429" s="13" t="s">
        <v>75</v>
      </c>
      <c r="AW429" s="15"/>
    </row>
    <row r="430" spans="1:52" s="10" customFormat="1" ht="12" x14ac:dyDescent="0.2">
      <c r="F430" s="11"/>
      <c r="G430" s="11"/>
      <c r="I430" s="31"/>
      <c r="J430" s="11"/>
      <c r="K430" s="14"/>
      <c r="L430" s="14"/>
      <c r="M430" s="11"/>
      <c r="O430" s="14"/>
      <c r="P430" s="11"/>
      <c r="Q430" s="60"/>
      <c r="R430" s="12"/>
      <c r="S430" s="12"/>
      <c r="T430" s="11"/>
      <c r="U430" s="12"/>
      <c r="V430" s="55"/>
      <c r="W430" s="10">
        <v>4</v>
      </c>
      <c r="X430" s="10">
        <v>0.1</v>
      </c>
      <c r="Y430" s="10" t="s">
        <v>62</v>
      </c>
      <c r="Z430" s="10" t="s">
        <v>71</v>
      </c>
      <c r="AA430" s="11" t="s">
        <v>41</v>
      </c>
      <c r="AB430" s="11"/>
      <c r="AC430" s="11"/>
      <c r="AD430" s="61"/>
      <c r="AE430" s="61"/>
      <c r="AG430" s="61"/>
      <c r="AH430" s="61"/>
      <c r="AI430" s="61"/>
      <c r="AJ430" s="61"/>
      <c r="AK430" s="61"/>
      <c r="AL430" s="61"/>
      <c r="AM430" s="61"/>
      <c r="AN430" s="61"/>
      <c r="AO430" s="61"/>
      <c r="AP430" s="61">
        <v>1056</v>
      </c>
      <c r="AR430" s="26"/>
      <c r="AT430" s="13" t="s">
        <v>38</v>
      </c>
      <c r="AU430" s="16" t="s">
        <v>72</v>
      </c>
      <c r="AV430" s="13" t="s">
        <v>72</v>
      </c>
      <c r="AW430" s="15"/>
    </row>
    <row r="431" spans="1:52" s="10" customFormat="1" ht="12" x14ac:dyDescent="0.2">
      <c r="F431" s="11"/>
      <c r="G431" s="11"/>
      <c r="I431" s="31"/>
      <c r="J431" s="11"/>
      <c r="K431" s="14"/>
      <c r="L431" s="14"/>
      <c r="M431" s="11"/>
      <c r="O431" s="14"/>
      <c r="P431" s="11"/>
      <c r="Q431" s="60"/>
      <c r="R431" s="12"/>
      <c r="S431" s="12"/>
      <c r="T431" s="11"/>
      <c r="U431" s="12"/>
      <c r="V431" s="55"/>
      <c r="W431" s="10">
        <v>6</v>
      </c>
      <c r="X431" s="10">
        <v>0.1</v>
      </c>
      <c r="Y431" s="10" t="s">
        <v>62</v>
      </c>
      <c r="Z431" s="10" t="s">
        <v>71</v>
      </c>
      <c r="AA431" s="11" t="s">
        <v>41</v>
      </c>
      <c r="AB431" s="11"/>
      <c r="AC431" s="11"/>
      <c r="AD431" s="61"/>
      <c r="AE431" s="61"/>
      <c r="AG431" s="61"/>
      <c r="AH431" s="61"/>
      <c r="AI431" s="61"/>
      <c r="AJ431" s="61"/>
      <c r="AK431" s="61"/>
      <c r="AL431" s="61"/>
      <c r="AM431" s="61"/>
      <c r="AN431" s="61"/>
      <c r="AO431" s="61"/>
      <c r="AP431" s="61">
        <v>1056</v>
      </c>
      <c r="AR431" s="26"/>
      <c r="AT431" s="13" t="s">
        <v>38</v>
      </c>
      <c r="AU431" s="16" t="s">
        <v>72</v>
      </c>
      <c r="AV431" s="13" t="s">
        <v>72</v>
      </c>
      <c r="AW431" s="15"/>
    </row>
    <row r="432" spans="1:52" s="82" customFormat="1" ht="12" x14ac:dyDescent="0.2">
      <c r="A432" s="10"/>
      <c r="B432" s="10"/>
      <c r="C432" s="10"/>
      <c r="D432" s="10"/>
      <c r="E432" s="10"/>
      <c r="F432" s="11"/>
      <c r="G432" s="11"/>
      <c r="H432" s="10"/>
      <c r="I432" s="31"/>
      <c r="J432" s="11"/>
      <c r="K432" s="14"/>
      <c r="L432" s="14"/>
      <c r="M432" s="11"/>
      <c r="N432" s="10"/>
      <c r="O432" s="14"/>
      <c r="P432" s="11"/>
      <c r="Q432" s="60"/>
      <c r="R432" s="12"/>
      <c r="S432" s="12"/>
      <c r="T432" s="11"/>
      <c r="U432" s="12"/>
      <c r="V432" s="55"/>
      <c r="W432" s="10">
        <v>10</v>
      </c>
      <c r="X432" s="10">
        <v>0.01</v>
      </c>
      <c r="Y432" s="10" t="s">
        <v>71</v>
      </c>
      <c r="Z432" s="10" t="s">
        <v>152</v>
      </c>
      <c r="AA432" s="11" t="s">
        <v>37</v>
      </c>
      <c r="AB432" s="11"/>
      <c r="AC432" s="11"/>
      <c r="AD432" s="61"/>
      <c r="AE432" s="61"/>
      <c r="AF432" s="10"/>
      <c r="AG432" s="61"/>
      <c r="AH432" s="61"/>
      <c r="AI432" s="61"/>
      <c r="AJ432" s="61"/>
      <c r="AK432" s="61"/>
      <c r="AL432" s="61"/>
      <c r="AM432" s="61"/>
      <c r="AN432" s="61"/>
      <c r="AO432" s="61"/>
      <c r="AP432" s="61">
        <v>600</v>
      </c>
      <c r="AQ432" s="10"/>
      <c r="AR432" s="26"/>
      <c r="AS432" s="10"/>
      <c r="AT432" s="13" t="s">
        <v>38</v>
      </c>
      <c r="AU432" s="16" t="s">
        <v>72</v>
      </c>
      <c r="AV432" s="13" t="s">
        <v>72</v>
      </c>
      <c r="AW432" s="15"/>
      <c r="AX432" s="10"/>
      <c r="AY432" s="10"/>
      <c r="AZ432" s="10"/>
    </row>
    <row r="433" spans="6:49" s="10" customFormat="1" ht="12" x14ac:dyDescent="0.2">
      <c r="F433" s="11"/>
      <c r="G433" s="11"/>
      <c r="I433" s="31"/>
      <c r="J433" s="11"/>
      <c r="K433" s="14"/>
      <c r="L433" s="14"/>
      <c r="M433" s="11"/>
      <c r="O433" s="14"/>
      <c r="P433" s="11"/>
      <c r="Q433" s="60"/>
      <c r="R433" s="12"/>
      <c r="S433" s="12"/>
      <c r="T433" s="11"/>
      <c r="U433" s="12"/>
      <c r="V433" s="55"/>
      <c r="W433" s="10">
        <v>34</v>
      </c>
      <c r="X433" s="10">
        <v>1.74</v>
      </c>
      <c r="Y433" s="10" t="s">
        <v>71</v>
      </c>
      <c r="Z433" s="10" t="s">
        <v>62</v>
      </c>
      <c r="AA433" s="11" t="s">
        <v>41</v>
      </c>
      <c r="AB433" s="11"/>
      <c r="AC433" s="11"/>
      <c r="AD433" s="61"/>
      <c r="AE433" s="61"/>
      <c r="AG433" s="61"/>
      <c r="AH433" s="61"/>
      <c r="AI433" s="61"/>
      <c r="AJ433" s="61"/>
      <c r="AK433" s="61"/>
      <c r="AL433" s="61"/>
      <c r="AM433" s="61"/>
      <c r="AN433" s="61"/>
      <c r="AO433" s="61"/>
      <c r="AP433" s="61">
        <v>750</v>
      </c>
      <c r="AR433" s="26"/>
      <c r="AT433" s="13" t="s">
        <v>47</v>
      </c>
      <c r="AU433" s="16" t="s">
        <v>72</v>
      </c>
      <c r="AV433" s="13" t="s">
        <v>72</v>
      </c>
      <c r="AW433" s="15"/>
    </row>
    <row r="434" spans="6:49" s="10" customFormat="1" ht="12" x14ac:dyDescent="0.2">
      <c r="F434" s="11"/>
      <c r="G434" s="11"/>
      <c r="I434" s="31"/>
      <c r="J434" s="11"/>
      <c r="K434" s="14"/>
      <c r="L434" s="14"/>
      <c r="M434" s="11"/>
      <c r="O434" s="14"/>
      <c r="P434" s="11"/>
      <c r="Q434" s="60"/>
      <c r="R434" s="12"/>
      <c r="S434" s="12"/>
      <c r="T434" s="11"/>
      <c r="U434" s="12"/>
      <c r="V434" s="55"/>
      <c r="W434" s="10">
        <v>10.34</v>
      </c>
      <c r="X434" s="10">
        <v>0.19800000000000001</v>
      </c>
      <c r="Y434" s="10" t="s">
        <v>78</v>
      </c>
      <c r="Z434" s="10" t="s">
        <v>79</v>
      </c>
      <c r="AA434" s="11" t="s">
        <v>37</v>
      </c>
      <c r="AB434" s="11"/>
      <c r="AC434" s="11"/>
      <c r="AD434" s="61"/>
      <c r="AE434" s="61"/>
      <c r="AG434" s="61"/>
      <c r="AH434" s="61"/>
      <c r="AI434" s="61"/>
      <c r="AJ434" s="61"/>
      <c r="AK434" s="61"/>
      <c r="AL434" s="61"/>
      <c r="AM434" s="61"/>
      <c r="AN434" s="61"/>
      <c r="AO434" s="61"/>
      <c r="AP434" s="61">
        <v>240</v>
      </c>
      <c r="AR434" s="26"/>
      <c r="AT434" s="13" t="s">
        <v>38</v>
      </c>
      <c r="AU434" s="16" t="s">
        <v>188</v>
      </c>
      <c r="AV434" s="13" t="s">
        <v>188</v>
      </c>
      <c r="AW434" s="15"/>
    </row>
    <row r="435" spans="6:49" s="10" customFormat="1" ht="12" x14ac:dyDescent="0.2">
      <c r="F435" s="11"/>
      <c r="G435" s="11"/>
      <c r="I435" s="31"/>
      <c r="J435" s="11"/>
      <c r="K435" s="14"/>
      <c r="L435" s="14"/>
      <c r="M435" s="11"/>
      <c r="O435" s="14"/>
      <c r="P435" s="11"/>
      <c r="Q435" s="60"/>
      <c r="R435" s="12"/>
      <c r="S435" s="12"/>
      <c r="T435" s="11"/>
      <c r="U435" s="12"/>
      <c r="V435" s="55"/>
      <c r="W435" s="10">
        <v>28</v>
      </c>
      <c r="X435" s="10">
        <v>0.26200000000000001</v>
      </c>
      <c r="Y435" s="10" t="s">
        <v>111</v>
      </c>
      <c r="Z435" s="10" t="s">
        <v>79</v>
      </c>
      <c r="AA435" s="11" t="s">
        <v>37</v>
      </c>
      <c r="AB435" s="11"/>
      <c r="AC435" s="11"/>
      <c r="AD435" s="61"/>
      <c r="AE435" s="61"/>
      <c r="AG435" s="61"/>
      <c r="AH435" s="61"/>
      <c r="AI435" s="61"/>
      <c r="AJ435" s="61"/>
      <c r="AK435" s="61"/>
      <c r="AL435" s="61"/>
      <c r="AM435" s="61"/>
      <c r="AN435" s="61"/>
      <c r="AO435" s="61"/>
      <c r="AP435" s="61">
        <v>240</v>
      </c>
      <c r="AR435" s="26"/>
      <c r="AT435" s="13" t="s">
        <v>38</v>
      </c>
      <c r="AU435" s="16" t="s">
        <v>188</v>
      </c>
      <c r="AV435" s="13" t="s">
        <v>188</v>
      </c>
      <c r="AW435" s="15"/>
    </row>
    <row r="436" spans="6:49" s="10" customFormat="1" ht="12" x14ac:dyDescent="0.2">
      <c r="F436" s="11"/>
      <c r="G436" s="11"/>
      <c r="I436" s="31"/>
      <c r="J436" s="11"/>
      <c r="K436" s="14"/>
      <c r="L436" s="14"/>
      <c r="M436" s="11"/>
      <c r="O436" s="14"/>
      <c r="P436" s="11"/>
      <c r="Q436" s="60"/>
      <c r="R436" s="12"/>
      <c r="S436" s="12"/>
      <c r="T436" s="11"/>
      <c r="U436" s="12"/>
      <c r="V436" s="55"/>
      <c r="W436" s="10">
        <v>107.33</v>
      </c>
      <c r="X436" s="10">
        <v>0.54</v>
      </c>
      <c r="Y436" s="10" t="s">
        <v>111</v>
      </c>
      <c r="Z436" s="10" t="s">
        <v>79</v>
      </c>
      <c r="AA436" s="11" t="s">
        <v>37</v>
      </c>
      <c r="AB436" s="11"/>
      <c r="AC436" s="11"/>
      <c r="AD436" s="61"/>
      <c r="AE436" s="61"/>
      <c r="AG436" s="61"/>
      <c r="AH436" s="61"/>
      <c r="AI436" s="61"/>
      <c r="AJ436" s="61"/>
      <c r="AK436" s="61"/>
      <c r="AL436" s="61"/>
      <c r="AM436" s="61"/>
      <c r="AN436" s="61"/>
      <c r="AO436" s="61"/>
      <c r="AP436" s="61">
        <v>240</v>
      </c>
      <c r="AR436" s="26"/>
      <c r="AT436" s="13" t="s">
        <v>38</v>
      </c>
      <c r="AU436" s="16" t="s">
        <v>188</v>
      </c>
      <c r="AV436" s="13" t="s">
        <v>188</v>
      </c>
      <c r="AW436" s="15"/>
    </row>
    <row r="437" spans="6:49" s="10" customFormat="1" ht="12" x14ac:dyDescent="0.2">
      <c r="F437" s="11"/>
      <c r="G437" s="11"/>
      <c r="I437" s="31"/>
      <c r="J437" s="11"/>
      <c r="K437" s="14"/>
      <c r="L437" s="14"/>
      <c r="M437" s="11"/>
      <c r="O437" s="14"/>
      <c r="P437" s="11"/>
      <c r="Q437" s="60"/>
      <c r="R437" s="12"/>
      <c r="S437" s="12"/>
      <c r="T437" s="11"/>
      <c r="U437" s="12"/>
      <c r="V437" s="55"/>
      <c r="W437" s="10">
        <v>8</v>
      </c>
      <c r="X437" s="10">
        <v>5.8000000000000003E-2</v>
      </c>
      <c r="Y437" s="10" t="s">
        <v>78</v>
      </c>
      <c r="Z437" s="10" t="s">
        <v>79</v>
      </c>
      <c r="AA437" s="11" t="s">
        <v>37</v>
      </c>
      <c r="AB437" s="11"/>
      <c r="AC437" s="11"/>
      <c r="AD437" s="61"/>
      <c r="AE437" s="61"/>
      <c r="AG437" s="61"/>
      <c r="AH437" s="61"/>
      <c r="AI437" s="61"/>
      <c r="AJ437" s="61"/>
      <c r="AK437" s="61"/>
      <c r="AL437" s="61"/>
      <c r="AM437" s="61"/>
      <c r="AN437" s="61"/>
      <c r="AO437" s="61"/>
      <c r="AP437" s="61">
        <v>240</v>
      </c>
      <c r="AR437" s="26"/>
      <c r="AT437" s="13" t="s">
        <v>38</v>
      </c>
      <c r="AU437" s="16" t="s">
        <v>188</v>
      </c>
      <c r="AV437" s="13" t="s">
        <v>188</v>
      </c>
      <c r="AW437" s="15"/>
    </row>
    <row r="438" spans="6:49" s="10" customFormat="1" ht="12" x14ac:dyDescent="0.2">
      <c r="F438" s="11"/>
      <c r="G438" s="11"/>
      <c r="I438" s="31"/>
      <c r="J438" s="11"/>
      <c r="K438" s="14"/>
      <c r="L438" s="14"/>
      <c r="M438" s="11"/>
      <c r="O438" s="14"/>
      <c r="P438" s="11"/>
      <c r="Q438" s="60"/>
      <c r="R438" s="12"/>
      <c r="S438" s="12"/>
      <c r="T438" s="11"/>
      <c r="U438" s="12"/>
      <c r="V438" s="55"/>
      <c r="W438" s="10">
        <v>39.33</v>
      </c>
      <c r="X438" s="10">
        <v>0.80500000000000005</v>
      </c>
      <c r="Y438" s="10" t="s">
        <v>111</v>
      </c>
      <c r="Z438" s="10" t="s">
        <v>79</v>
      </c>
      <c r="AA438" s="11" t="s">
        <v>37</v>
      </c>
      <c r="AB438" s="11"/>
      <c r="AC438" s="11"/>
      <c r="AD438" s="61"/>
      <c r="AE438" s="61"/>
      <c r="AG438" s="61"/>
      <c r="AH438" s="61"/>
      <c r="AI438" s="61"/>
      <c r="AJ438" s="61"/>
      <c r="AK438" s="61"/>
      <c r="AL438" s="61"/>
      <c r="AM438" s="61"/>
      <c r="AN438" s="61"/>
      <c r="AO438" s="61"/>
      <c r="AP438" s="61">
        <v>240</v>
      </c>
      <c r="AR438" s="26"/>
      <c r="AT438" s="13" t="s">
        <v>38</v>
      </c>
      <c r="AU438" s="16" t="s">
        <v>188</v>
      </c>
      <c r="AV438" s="13" t="s">
        <v>188</v>
      </c>
      <c r="AW438" s="15"/>
    </row>
    <row r="439" spans="6:49" s="10" customFormat="1" ht="12" x14ac:dyDescent="0.2">
      <c r="F439" s="11"/>
      <c r="G439" s="11"/>
      <c r="I439" s="31"/>
      <c r="J439" s="11"/>
      <c r="K439" s="14"/>
      <c r="L439" s="14"/>
      <c r="M439" s="11"/>
      <c r="O439" s="14"/>
      <c r="P439" s="56"/>
      <c r="Q439" s="60"/>
      <c r="R439" s="12"/>
      <c r="S439" s="12"/>
      <c r="T439" s="11"/>
      <c r="U439" s="12"/>
      <c r="V439" s="55"/>
      <c r="W439" s="10">
        <v>10.33</v>
      </c>
      <c r="X439" s="10">
        <v>0.19800000000000001</v>
      </c>
      <c r="Y439" s="10" t="s">
        <v>78</v>
      </c>
      <c r="Z439" s="10" t="s">
        <v>79</v>
      </c>
      <c r="AA439" s="11" t="s">
        <v>37</v>
      </c>
      <c r="AB439" s="11"/>
      <c r="AC439" s="11"/>
      <c r="AD439" s="61"/>
      <c r="AE439" s="61"/>
      <c r="AG439" s="61"/>
      <c r="AH439" s="61"/>
      <c r="AI439" s="61"/>
      <c r="AJ439" s="61"/>
      <c r="AK439" s="61"/>
      <c r="AL439" s="61"/>
      <c r="AM439" s="61"/>
      <c r="AN439" s="61"/>
      <c r="AO439" s="61"/>
      <c r="AP439" s="61">
        <v>240</v>
      </c>
      <c r="AR439" s="26"/>
      <c r="AT439" s="13" t="s">
        <v>38</v>
      </c>
      <c r="AU439" s="16" t="s">
        <v>188</v>
      </c>
      <c r="AV439" s="13" t="s">
        <v>188</v>
      </c>
      <c r="AW439" s="15"/>
    </row>
    <row r="440" spans="6:49" s="10" customFormat="1" ht="12" x14ac:dyDescent="0.2">
      <c r="F440" s="11"/>
      <c r="G440" s="11"/>
      <c r="I440" s="31"/>
      <c r="J440" s="11"/>
      <c r="K440" s="14"/>
      <c r="L440" s="14"/>
      <c r="M440" s="11"/>
      <c r="O440" s="14"/>
      <c r="P440" s="11"/>
      <c r="Q440" s="60"/>
      <c r="R440" s="12"/>
      <c r="S440" s="12"/>
      <c r="T440" s="11"/>
      <c r="U440" s="12"/>
      <c r="V440" s="55"/>
      <c r="W440" s="10">
        <v>7.5</v>
      </c>
      <c r="X440" s="10">
        <v>0.115</v>
      </c>
      <c r="Y440" s="10" t="s">
        <v>78</v>
      </c>
      <c r="Z440" s="10" t="s">
        <v>79</v>
      </c>
      <c r="AA440" s="11" t="s">
        <v>37</v>
      </c>
      <c r="AB440" s="11"/>
      <c r="AC440" s="11"/>
      <c r="AD440" s="61"/>
      <c r="AE440" s="61"/>
      <c r="AG440" s="61"/>
      <c r="AH440" s="61"/>
      <c r="AI440" s="61"/>
      <c r="AJ440" s="61"/>
      <c r="AK440" s="61"/>
      <c r="AL440" s="61"/>
      <c r="AM440" s="61"/>
      <c r="AN440" s="61"/>
      <c r="AO440" s="61"/>
      <c r="AP440" s="61">
        <v>240</v>
      </c>
      <c r="AR440" s="26"/>
      <c r="AT440" s="13" t="s">
        <v>38</v>
      </c>
      <c r="AU440" s="16" t="s">
        <v>188</v>
      </c>
      <c r="AV440" s="13" t="s">
        <v>188</v>
      </c>
      <c r="AW440" s="15"/>
    </row>
    <row r="441" spans="6:49" s="10" customFormat="1" ht="12" x14ac:dyDescent="0.2">
      <c r="F441" s="11"/>
      <c r="G441" s="11"/>
      <c r="I441" s="31"/>
      <c r="J441" s="11"/>
      <c r="K441" s="14"/>
      <c r="L441" s="14"/>
      <c r="M441" s="11"/>
      <c r="O441" s="14"/>
      <c r="P441" s="11"/>
      <c r="Q441" s="60"/>
      <c r="R441" s="12"/>
      <c r="S441" s="12"/>
      <c r="T441" s="11"/>
      <c r="U441" s="12"/>
      <c r="V441" s="55"/>
      <c r="W441" s="10">
        <v>5.5</v>
      </c>
      <c r="X441" s="10">
        <v>0.115</v>
      </c>
      <c r="Y441" s="10" t="s">
        <v>78</v>
      </c>
      <c r="Z441" s="10" t="s">
        <v>79</v>
      </c>
      <c r="AA441" s="11" t="s">
        <v>37</v>
      </c>
      <c r="AB441" s="11"/>
      <c r="AC441" s="11"/>
      <c r="AD441" s="61"/>
      <c r="AE441" s="61"/>
      <c r="AG441" s="61"/>
      <c r="AH441" s="61"/>
      <c r="AI441" s="61"/>
      <c r="AJ441" s="61"/>
      <c r="AK441" s="61"/>
      <c r="AL441" s="61"/>
      <c r="AM441" s="61"/>
      <c r="AN441" s="61"/>
      <c r="AO441" s="61"/>
      <c r="AP441" s="61">
        <v>240</v>
      </c>
      <c r="AR441" s="26"/>
      <c r="AT441" s="13" t="s">
        <v>38</v>
      </c>
      <c r="AU441" s="16" t="s">
        <v>188</v>
      </c>
      <c r="AV441" s="13" t="s">
        <v>188</v>
      </c>
      <c r="AW441" s="15"/>
    </row>
    <row r="442" spans="6:49" s="10" customFormat="1" ht="12" x14ac:dyDescent="0.2">
      <c r="F442" s="11"/>
      <c r="G442" s="11"/>
      <c r="I442" s="31"/>
      <c r="J442" s="11"/>
      <c r="K442" s="14"/>
      <c r="L442" s="14"/>
      <c r="M442" s="11"/>
      <c r="O442" s="14"/>
      <c r="P442" s="11"/>
      <c r="Q442" s="60"/>
      <c r="R442" s="12"/>
      <c r="S442" s="12"/>
      <c r="T442" s="11"/>
      <c r="U442" s="12"/>
      <c r="V442" s="55"/>
      <c r="W442" s="10">
        <v>11</v>
      </c>
      <c r="X442" s="10">
        <v>0.26200000000000001</v>
      </c>
      <c r="Y442" s="10" t="s">
        <v>111</v>
      </c>
      <c r="Z442" s="10" t="s">
        <v>79</v>
      </c>
      <c r="AA442" s="11" t="s">
        <v>37</v>
      </c>
      <c r="AB442" s="11"/>
      <c r="AC442" s="11"/>
      <c r="AD442" s="61"/>
      <c r="AE442" s="61"/>
      <c r="AG442" s="61"/>
      <c r="AH442" s="61"/>
      <c r="AI442" s="61"/>
      <c r="AJ442" s="61"/>
      <c r="AK442" s="61"/>
      <c r="AL442" s="61"/>
      <c r="AM442" s="61"/>
      <c r="AN442" s="61"/>
      <c r="AO442" s="61"/>
      <c r="AP442" s="61">
        <v>240</v>
      </c>
      <c r="AR442" s="26"/>
      <c r="AT442" s="13" t="s">
        <v>38</v>
      </c>
      <c r="AU442" s="16" t="s">
        <v>188</v>
      </c>
      <c r="AV442" s="13" t="s">
        <v>188</v>
      </c>
      <c r="AW442" s="15"/>
    </row>
    <row r="443" spans="6:49" s="10" customFormat="1" ht="12" x14ac:dyDescent="0.2">
      <c r="F443" s="11"/>
      <c r="G443" s="11"/>
      <c r="I443" s="31"/>
      <c r="J443" s="11"/>
      <c r="K443" s="14"/>
      <c r="L443" s="14"/>
      <c r="M443" s="11"/>
      <c r="O443" s="14"/>
      <c r="P443" s="11"/>
      <c r="Q443" s="60"/>
      <c r="R443" s="12"/>
      <c r="S443" s="12"/>
      <c r="T443" s="11"/>
      <c r="U443" s="12"/>
      <c r="V443" s="55"/>
      <c r="W443" s="10">
        <v>20</v>
      </c>
      <c r="X443" s="10">
        <v>0.20699999999999999</v>
      </c>
      <c r="Y443" s="10" t="s">
        <v>78</v>
      </c>
      <c r="Z443" s="10" t="s">
        <v>79</v>
      </c>
      <c r="AA443" s="11" t="s">
        <v>37</v>
      </c>
      <c r="AB443" s="11"/>
      <c r="AC443" s="11"/>
      <c r="AD443" s="61"/>
      <c r="AE443" s="61"/>
      <c r="AG443" s="61"/>
      <c r="AH443" s="61"/>
      <c r="AI443" s="61"/>
      <c r="AJ443" s="61"/>
      <c r="AK443" s="61"/>
      <c r="AL443" s="61"/>
      <c r="AM443" s="61"/>
      <c r="AN443" s="61"/>
      <c r="AO443" s="61"/>
      <c r="AP443" s="61">
        <v>240</v>
      </c>
      <c r="AR443" s="26"/>
      <c r="AT443" s="13" t="s">
        <v>38</v>
      </c>
      <c r="AU443" s="16" t="s">
        <v>188</v>
      </c>
      <c r="AV443" s="13" t="s">
        <v>188</v>
      </c>
      <c r="AW443" s="15"/>
    </row>
    <row r="444" spans="6:49" s="10" customFormat="1" ht="12" x14ac:dyDescent="0.2">
      <c r="F444" s="11"/>
      <c r="G444" s="11"/>
      <c r="I444" s="31"/>
      <c r="J444" s="11"/>
      <c r="K444" s="14"/>
      <c r="L444" s="14"/>
      <c r="M444" s="11"/>
      <c r="O444" s="14"/>
      <c r="P444" s="11"/>
      <c r="Q444" s="60"/>
      <c r="R444" s="12"/>
      <c r="S444" s="12"/>
      <c r="T444" s="11"/>
      <c r="U444" s="12"/>
      <c r="V444" s="55"/>
      <c r="W444" s="10">
        <v>51</v>
      </c>
      <c r="X444" s="10">
        <v>0.46300000000000002</v>
      </c>
      <c r="Y444" s="10" t="s">
        <v>78</v>
      </c>
      <c r="Z444" s="10" t="s">
        <v>79</v>
      </c>
      <c r="AA444" s="11" t="s">
        <v>37</v>
      </c>
      <c r="AB444" s="11"/>
      <c r="AC444" s="11"/>
      <c r="AD444" s="61"/>
      <c r="AE444" s="61"/>
      <c r="AG444" s="61"/>
      <c r="AH444" s="61"/>
      <c r="AI444" s="61"/>
      <c r="AJ444" s="61"/>
      <c r="AK444" s="61"/>
      <c r="AL444" s="61"/>
      <c r="AM444" s="61"/>
      <c r="AN444" s="61"/>
      <c r="AO444" s="61"/>
      <c r="AP444" s="61">
        <v>600</v>
      </c>
      <c r="AR444" s="26"/>
      <c r="AT444" s="13" t="s">
        <v>38</v>
      </c>
      <c r="AU444" s="16" t="s">
        <v>188</v>
      </c>
      <c r="AV444" s="13" t="s">
        <v>188</v>
      </c>
      <c r="AW444" s="15"/>
    </row>
    <row r="445" spans="6:49" s="10" customFormat="1" ht="12" x14ac:dyDescent="0.2">
      <c r="F445" s="11"/>
      <c r="G445" s="11"/>
      <c r="I445" s="31"/>
      <c r="J445" s="11"/>
      <c r="K445" s="14"/>
      <c r="L445" s="14"/>
      <c r="M445" s="11"/>
      <c r="O445" s="14"/>
      <c r="P445" s="11"/>
      <c r="Q445" s="60"/>
      <c r="R445" s="12"/>
      <c r="S445" s="12"/>
      <c r="T445" s="11"/>
      <c r="U445" s="12"/>
      <c r="V445" s="55"/>
      <c r="W445" s="10">
        <v>85</v>
      </c>
      <c r="X445" s="10">
        <v>0.52900000000000003</v>
      </c>
      <c r="Y445" s="10" t="s">
        <v>78</v>
      </c>
      <c r="Z445" s="10" t="s">
        <v>79</v>
      </c>
      <c r="AA445" s="11" t="s">
        <v>37</v>
      </c>
      <c r="AB445" s="11"/>
      <c r="AC445" s="11"/>
      <c r="AD445" s="61"/>
      <c r="AE445" s="61"/>
      <c r="AG445" s="61"/>
      <c r="AH445" s="61"/>
      <c r="AI445" s="61"/>
      <c r="AJ445" s="61"/>
      <c r="AK445" s="61"/>
      <c r="AL445" s="61"/>
      <c r="AM445" s="61"/>
      <c r="AN445" s="61"/>
      <c r="AO445" s="61"/>
      <c r="AP445" s="61">
        <v>600</v>
      </c>
      <c r="AR445" s="26"/>
      <c r="AT445" s="13" t="s">
        <v>38</v>
      </c>
      <c r="AU445" s="16" t="s">
        <v>188</v>
      </c>
      <c r="AV445" s="13" t="s">
        <v>188</v>
      </c>
      <c r="AW445" s="15"/>
    </row>
    <row r="446" spans="6:49" s="10" customFormat="1" ht="12" x14ac:dyDescent="0.2">
      <c r="F446" s="11"/>
      <c r="G446" s="11"/>
      <c r="I446" s="31"/>
      <c r="J446" s="11"/>
      <c r="K446" s="14"/>
      <c r="L446" s="14"/>
      <c r="M446" s="11"/>
      <c r="O446" s="14"/>
      <c r="P446" s="11"/>
      <c r="Q446" s="60"/>
      <c r="R446" s="12"/>
      <c r="S446" s="12"/>
      <c r="T446" s="11"/>
      <c r="U446" s="12"/>
      <c r="V446" s="55"/>
      <c r="W446" s="10">
        <v>11.5</v>
      </c>
      <c r="X446" s="10">
        <v>0.14000000000000001</v>
      </c>
      <c r="Y446" s="10" t="s">
        <v>78</v>
      </c>
      <c r="Z446" s="10" t="s">
        <v>79</v>
      </c>
      <c r="AA446" s="11" t="s">
        <v>37</v>
      </c>
      <c r="AB446" s="11"/>
      <c r="AC446" s="11"/>
      <c r="AD446" s="61"/>
      <c r="AE446" s="61"/>
      <c r="AG446" s="61"/>
      <c r="AH446" s="61"/>
      <c r="AI446" s="61"/>
      <c r="AJ446" s="61"/>
      <c r="AK446" s="61"/>
      <c r="AL446" s="61"/>
      <c r="AM446" s="61"/>
      <c r="AN446" s="61"/>
      <c r="AO446" s="61"/>
      <c r="AP446" s="61">
        <v>300</v>
      </c>
      <c r="AR446" s="26"/>
      <c r="AT446" s="13" t="s">
        <v>38</v>
      </c>
      <c r="AU446" s="16" t="s">
        <v>188</v>
      </c>
      <c r="AV446" s="13" t="s">
        <v>188</v>
      </c>
      <c r="AW446" s="15"/>
    </row>
    <row r="447" spans="6:49" s="10" customFormat="1" ht="12" x14ac:dyDescent="0.2">
      <c r="F447" s="11"/>
      <c r="G447" s="11"/>
      <c r="I447" s="31"/>
      <c r="J447" s="11"/>
      <c r="K447" s="14"/>
      <c r="L447" s="14"/>
      <c r="M447" s="11"/>
      <c r="O447" s="14"/>
      <c r="P447" s="11"/>
      <c r="Q447" s="60"/>
      <c r="R447" s="12"/>
      <c r="S447" s="12"/>
      <c r="T447" s="11"/>
      <c r="U447" s="12"/>
      <c r="V447" s="55"/>
      <c r="W447" s="10">
        <v>15.5</v>
      </c>
      <c r="X447" s="10">
        <v>0.19800000000000001</v>
      </c>
      <c r="Y447" s="10" t="s">
        <v>78</v>
      </c>
      <c r="Z447" s="10" t="s">
        <v>79</v>
      </c>
      <c r="AA447" s="11" t="s">
        <v>37</v>
      </c>
      <c r="AB447" s="11"/>
      <c r="AC447" s="11"/>
      <c r="AD447" s="61"/>
      <c r="AE447" s="61"/>
      <c r="AG447" s="61"/>
      <c r="AH447" s="61"/>
      <c r="AI447" s="61"/>
      <c r="AJ447" s="61"/>
      <c r="AK447" s="61"/>
      <c r="AL447" s="61"/>
      <c r="AM447" s="61"/>
      <c r="AN447" s="61"/>
      <c r="AO447" s="61"/>
      <c r="AP447" s="61">
        <v>300</v>
      </c>
      <c r="AR447" s="26"/>
      <c r="AT447" s="13" t="s">
        <v>38</v>
      </c>
      <c r="AU447" s="16" t="s">
        <v>188</v>
      </c>
      <c r="AV447" s="13" t="s">
        <v>188</v>
      </c>
      <c r="AW447" s="15"/>
    </row>
    <row r="448" spans="6:49" s="10" customFormat="1" ht="12" x14ac:dyDescent="0.2">
      <c r="F448" s="11"/>
      <c r="G448" s="11"/>
      <c r="I448" s="31"/>
      <c r="J448" s="11"/>
      <c r="K448" s="14"/>
      <c r="L448" s="14"/>
      <c r="M448" s="11"/>
      <c r="O448" s="14"/>
      <c r="P448" s="56"/>
      <c r="Q448" s="60"/>
      <c r="R448" s="12"/>
      <c r="S448" s="12"/>
      <c r="T448" s="11"/>
      <c r="U448" s="12"/>
      <c r="V448" s="55"/>
      <c r="W448" s="10">
        <v>107.34</v>
      </c>
      <c r="X448" s="10">
        <v>1.212</v>
      </c>
      <c r="Y448" s="10" t="s">
        <v>111</v>
      </c>
      <c r="Z448" s="10" t="s">
        <v>79</v>
      </c>
      <c r="AA448" s="11" t="s">
        <v>37</v>
      </c>
      <c r="AB448" s="11"/>
      <c r="AC448" s="11"/>
      <c r="AD448" s="61"/>
      <c r="AE448" s="61"/>
      <c r="AG448" s="61"/>
      <c r="AH448" s="61"/>
      <c r="AI448" s="61"/>
      <c r="AJ448" s="61"/>
      <c r="AK448" s="61"/>
      <c r="AL448" s="61"/>
      <c r="AM448" s="61"/>
      <c r="AN448" s="61"/>
      <c r="AO448" s="61"/>
      <c r="AP448" s="61">
        <v>300</v>
      </c>
      <c r="AR448" s="26"/>
      <c r="AT448" s="13" t="s">
        <v>38</v>
      </c>
      <c r="AU448" s="16" t="s">
        <v>188</v>
      </c>
      <c r="AV448" s="13" t="s">
        <v>188</v>
      </c>
      <c r="AW448" s="15"/>
    </row>
    <row r="449" spans="6:49" s="10" customFormat="1" ht="12" x14ac:dyDescent="0.2">
      <c r="F449" s="11"/>
      <c r="G449" s="11"/>
      <c r="I449" s="31"/>
      <c r="J449" s="11"/>
      <c r="K449" s="14"/>
      <c r="L449" s="14"/>
      <c r="M449" s="11"/>
      <c r="O449" s="14"/>
      <c r="P449" s="56"/>
      <c r="Q449" s="60"/>
      <c r="R449" s="12"/>
      <c r="S449" s="12"/>
      <c r="T449" s="11"/>
      <c r="U449" s="12"/>
      <c r="V449" s="55"/>
      <c r="W449" s="10">
        <v>39.33</v>
      </c>
      <c r="X449" s="10">
        <v>0.80500000000000005</v>
      </c>
      <c r="Y449" s="10" t="s">
        <v>111</v>
      </c>
      <c r="Z449" s="10" t="s">
        <v>79</v>
      </c>
      <c r="AA449" s="11" t="s">
        <v>37</v>
      </c>
      <c r="AB449" s="11"/>
      <c r="AC449" s="11"/>
      <c r="AD449" s="61"/>
      <c r="AE449" s="61"/>
      <c r="AG449" s="61"/>
      <c r="AH449" s="61"/>
      <c r="AI449" s="61"/>
      <c r="AJ449" s="61"/>
      <c r="AK449" s="61"/>
      <c r="AL449" s="61"/>
      <c r="AM449" s="61"/>
      <c r="AN449" s="61"/>
      <c r="AO449" s="61"/>
      <c r="AP449" s="61">
        <v>300</v>
      </c>
      <c r="AR449" s="26"/>
      <c r="AT449" s="13" t="s">
        <v>38</v>
      </c>
      <c r="AU449" s="16" t="s">
        <v>188</v>
      </c>
      <c r="AV449" s="13" t="s">
        <v>188</v>
      </c>
      <c r="AW449" s="15"/>
    </row>
    <row r="450" spans="6:49" s="10" customFormat="1" ht="12" x14ac:dyDescent="0.2">
      <c r="F450" s="11"/>
      <c r="G450" s="11"/>
      <c r="I450" s="31"/>
      <c r="J450" s="11"/>
      <c r="K450" s="14"/>
      <c r="L450" s="14"/>
      <c r="M450" s="11"/>
      <c r="O450" s="14"/>
      <c r="P450" s="11"/>
      <c r="Q450" s="60"/>
      <c r="R450" s="12"/>
      <c r="S450" s="12"/>
      <c r="T450" s="11"/>
      <c r="U450" s="12"/>
      <c r="V450" s="11"/>
      <c r="W450" s="10">
        <v>0.4</v>
      </c>
      <c r="X450" s="10">
        <v>4.0000000000000001E-3</v>
      </c>
      <c r="Y450" s="10" t="s">
        <v>43</v>
      </c>
      <c r="Z450" s="10" t="s">
        <v>44</v>
      </c>
      <c r="AA450" s="11" t="s">
        <v>37</v>
      </c>
      <c r="AB450" s="11"/>
      <c r="AC450" s="11"/>
      <c r="AD450" s="61"/>
      <c r="AE450" s="61"/>
      <c r="AG450" s="61"/>
      <c r="AH450" s="61"/>
      <c r="AI450" s="61"/>
      <c r="AJ450" s="61"/>
      <c r="AK450" s="61"/>
      <c r="AL450" s="61"/>
      <c r="AM450" s="61"/>
      <c r="AN450" s="61"/>
      <c r="AO450" s="61"/>
      <c r="AP450" s="61">
        <v>390</v>
      </c>
      <c r="AR450" s="26"/>
      <c r="AT450" s="13" t="s">
        <v>38</v>
      </c>
      <c r="AU450" s="16" t="s">
        <v>45</v>
      </c>
      <c r="AV450" s="13" t="s">
        <v>45</v>
      </c>
      <c r="AW450" s="15"/>
    </row>
    <row r="451" spans="6:49" s="10" customFormat="1" ht="12" x14ac:dyDescent="0.2">
      <c r="F451" s="11"/>
      <c r="G451" s="11"/>
      <c r="I451" s="31"/>
      <c r="J451" s="11"/>
      <c r="K451" s="14"/>
      <c r="L451" s="14"/>
      <c r="M451" s="11"/>
      <c r="O451" s="14"/>
      <c r="P451" s="11"/>
      <c r="Q451" s="60"/>
      <c r="R451" s="12"/>
      <c r="S451" s="12"/>
      <c r="T451" s="11"/>
      <c r="U451" s="12"/>
      <c r="V451" s="11"/>
      <c r="W451" s="10">
        <v>2.4</v>
      </c>
      <c r="X451" s="10">
        <v>2E-3</v>
      </c>
      <c r="Y451" s="10" t="s">
        <v>43</v>
      </c>
      <c r="Z451" s="10" t="s">
        <v>44</v>
      </c>
      <c r="AA451" s="11" t="s">
        <v>37</v>
      </c>
      <c r="AB451" s="11"/>
      <c r="AC451" s="11"/>
      <c r="AD451" s="61"/>
      <c r="AE451" s="61"/>
      <c r="AG451" s="61"/>
      <c r="AH451" s="61"/>
      <c r="AI451" s="61"/>
      <c r="AJ451" s="61"/>
      <c r="AK451" s="61"/>
      <c r="AL451" s="61"/>
      <c r="AM451" s="61"/>
      <c r="AN451" s="61"/>
      <c r="AO451" s="61"/>
      <c r="AP451" s="61">
        <v>390</v>
      </c>
      <c r="AR451" s="26"/>
      <c r="AT451" s="13" t="s">
        <v>38</v>
      </c>
      <c r="AU451" s="16" t="s">
        <v>45</v>
      </c>
      <c r="AV451" s="13" t="s">
        <v>45</v>
      </c>
      <c r="AW451" s="15"/>
    </row>
    <row r="452" spans="6:49" s="10" customFormat="1" ht="12" x14ac:dyDescent="0.2">
      <c r="F452" s="11"/>
      <c r="G452" s="11"/>
      <c r="I452" s="31"/>
      <c r="J452" s="11"/>
      <c r="K452" s="14"/>
      <c r="L452" s="14"/>
      <c r="M452" s="11"/>
      <c r="O452" s="14"/>
      <c r="P452" s="11"/>
      <c r="Q452" s="60"/>
      <c r="R452" s="12"/>
      <c r="S452" s="12"/>
      <c r="T452" s="11"/>
      <c r="U452" s="12"/>
      <c r="V452" s="11"/>
      <c r="W452" s="10">
        <v>70.680000000000007</v>
      </c>
      <c r="X452" s="10">
        <v>0.82943999999999996</v>
      </c>
      <c r="Z452" s="11" t="s">
        <v>79</v>
      </c>
      <c r="AA452" s="11" t="s">
        <v>37</v>
      </c>
      <c r="AB452" s="11"/>
      <c r="AC452" s="11"/>
      <c r="AD452" s="61"/>
      <c r="AE452" s="61"/>
      <c r="AG452" s="61"/>
      <c r="AH452" s="61"/>
      <c r="AI452" s="61"/>
      <c r="AJ452" s="61"/>
      <c r="AK452" s="61"/>
      <c r="AL452" s="61"/>
      <c r="AM452" s="61"/>
      <c r="AN452" s="61"/>
      <c r="AO452" s="61"/>
      <c r="AP452" s="61">
        <v>1200</v>
      </c>
      <c r="AR452" s="26"/>
      <c r="AT452" s="13" t="s">
        <v>38</v>
      </c>
      <c r="AU452" s="16" t="s">
        <v>188</v>
      </c>
      <c r="AV452" s="13" t="s">
        <v>188</v>
      </c>
      <c r="AW452" s="15"/>
    </row>
    <row r="453" spans="6:49" s="10" customFormat="1" ht="12" x14ac:dyDescent="0.2">
      <c r="F453" s="11"/>
      <c r="G453" s="11"/>
      <c r="I453" s="31"/>
      <c r="J453" s="11"/>
      <c r="K453" s="14"/>
      <c r="L453" s="14"/>
      <c r="M453" s="11"/>
      <c r="N453" s="14"/>
      <c r="O453" s="14"/>
      <c r="P453" s="11"/>
      <c r="Q453" s="60"/>
      <c r="R453" s="12"/>
      <c r="S453" s="12"/>
      <c r="T453" s="11"/>
      <c r="U453" s="12"/>
      <c r="V453" s="11"/>
      <c r="W453" s="10">
        <v>70.680000000000007</v>
      </c>
      <c r="X453" s="10">
        <v>0.82943999999999996</v>
      </c>
      <c r="Z453" s="11" t="s">
        <v>79</v>
      </c>
      <c r="AA453" s="11" t="s">
        <v>37</v>
      </c>
      <c r="AB453" s="11"/>
      <c r="AC453" s="11"/>
      <c r="AD453" s="61"/>
      <c r="AE453" s="61"/>
      <c r="AG453" s="61"/>
      <c r="AH453" s="61"/>
      <c r="AI453" s="61"/>
      <c r="AJ453" s="61"/>
      <c r="AK453" s="61"/>
      <c r="AL453" s="61"/>
      <c r="AM453" s="61"/>
      <c r="AN453" s="61"/>
      <c r="AO453" s="61"/>
      <c r="AP453" s="61">
        <v>400</v>
      </c>
      <c r="AR453" s="26"/>
      <c r="AT453" s="13" t="s">
        <v>38</v>
      </c>
      <c r="AU453" s="16" t="s">
        <v>188</v>
      </c>
      <c r="AV453" s="13" t="s">
        <v>188</v>
      </c>
      <c r="AW453" s="15"/>
    </row>
    <row r="454" spans="6:49" s="10" customFormat="1" ht="12" x14ac:dyDescent="0.2">
      <c r="F454" s="11"/>
      <c r="G454" s="11"/>
      <c r="I454" s="31"/>
      <c r="J454" s="11"/>
      <c r="K454" s="14"/>
      <c r="L454" s="14"/>
      <c r="M454" s="11"/>
      <c r="N454" s="14"/>
      <c r="O454" s="14"/>
      <c r="P454" s="11"/>
      <c r="Q454" s="60"/>
      <c r="R454" s="12"/>
      <c r="S454" s="12"/>
      <c r="T454" s="11"/>
      <c r="U454" s="12"/>
      <c r="V454" s="11"/>
      <c r="W454" s="10">
        <v>70.680000000000007</v>
      </c>
      <c r="X454" s="10">
        <v>0.82943999999999996</v>
      </c>
      <c r="Z454" s="11" t="s">
        <v>79</v>
      </c>
      <c r="AA454" s="11" t="s">
        <v>37</v>
      </c>
      <c r="AB454" s="11"/>
      <c r="AC454" s="11"/>
      <c r="AD454" s="61"/>
      <c r="AE454" s="61"/>
      <c r="AG454" s="61"/>
      <c r="AH454" s="61"/>
      <c r="AI454" s="61"/>
      <c r="AJ454" s="61"/>
      <c r="AK454" s="61"/>
      <c r="AL454" s="61"/>
      <c r="AM454" s="61"/>
      <c r="AN454" s="61"/>
      <c r="AO454" s="61"/>
      <c r="AP454" s="61">
        <v>400</v>
      </c>
      <c r="AR454" s="26"/>
      <c r="AT454" s="13" t="s">
        <v>38</v>
      </c>
      <c r="AU454" s="16" t="s">
        <v>188</v>
      </c>
      <c r="AV454" s="13" t="s">
        <v>188</v>
      </c>
      <c r="AW454" s="15"/>
    </row>
    <row r="455" spans="6:49" s="10" customFormat="1" ht="12" x14ac:dyDescent="0.2">
      <c r="F455" s="11"/>
      <c r="G455" s="11"/>
      <c r="I455" s="31"/>
      <c r="J455" s="11"/>
      <c r="K455" s="14"/>
      <c r="L455" s="14"/>
      <c r="M455" s="11"/>
      <c r="N455" s="14"/>
      <c r="O455" s="14"/>
      <c r="P455" s="11"/>
      <c r="Q455" s="60"/>
      <c r="R455" s="12"/>
      <c r="S455" s="12"/>
      <c r="T455" s="11"/>
      <c r="U455" s="12"/>
      <c r="V455" s="11"/>
      <c r="W455" s="10">
        <v>70.680000000000007</v>
      </c>
      <c r="X455" s="10">
        <v>0.82943999999999996</v>
      </c>
      <c r="Z455" s="11" t="s">
        <v>79</v>
      </c>
      <c r="AA455" s="11" t="s">
        <v>37</v>
      </c>
      <c r="AB455" s="11"/>
      <c r="AC455" s="11"/>
      <c r="AD455" s="61"/>
      <c r="AE455" s="61"/>
      <c r="AG455" s="61"/>
      <c r="AH455" s="61"/>
      <c r="AI455" s="61"/>
      <c r="AJ455" s="61"/>
      <c r="AK455" s="61"/>
      <c r="AL455" s="61"/>
      <c r="AM455" s="61"/>
      <c r="AN455" s="61"/>
      <c r="AO455" s="61"/>
      <c r="AP455" s="61">
        <v>400</v>
      </c>
      <c r="AR455" s="26"/>
      <c r="AT455" s="13" t="s">
        <v>38</v>
      </c>
      <c r="AU455" s="16" t="s">
        <v>188</v>
      </c>
      <c r="AV455" s="13" t="s">
        <v>188</v>
      </c>
      <c r="AW455" s="15"/>
    </row>
    <row r="456" spans="6:49" s="10" customFormat="1" ht="12" x14ac:dyDescent="0.2">
      <c r="F456" s="11"/>
      <c r="G456" s="11"/>
      <c r="I456" s="31"/>
      <c r="J456" s="11"/>
      <c r="K456" s="14"/>
      <c r="L456" s="14"/>
      <c r="M456" s="11"/>
      <c r="O456" s="14"/>
      <c r="P456" s="11"/>
      <c r="Q456" s="60"/>
      <c r="R456" s="12"/>
      <c r="S456" s="12"/>
      <c r="T456" s="11"/>
      <c r="U456" s="12"/>
      <c r="V456" s="11"/>
      <c r="W456" s="10">
        <v>6</v>
      </c>
      <c r="X456" s="10">
        <v>0.115</v>
      </c>
      <c r="Y456" s="10" t="s">
        <v>78</v>
      </c>
      <c r="Z456" s="10" t="s">
        <v>79</v>
      </c>
      <c r="AA456" s="11" t="s">
        <v>37</v>
      </c>
      <c r="AB456" s="11"/>
      <c r="AC456" s="11"/>
      <c r="AD456" s="61"/>
      <c r="AE456" s="61"/>
      <c r="AG456" s="61"/>
      <c r="AH456" s="61"/>
      <c r="AI456" s="61"/>
      <c r="AJ456" s="61"/>
      <c r="AK456" s="61"/>
      <c r="AL456" s="61"/>
      <c r="AM456" s="61"/>
      <c r="AN456" s="61"/>
      <c r="AO456" s="61"/>
      <c r="AP456" s="61">
        <v>1200</v>
      </c>
      <c r="AR456" s="26"/>
      <c r="AT456" s="13" t="s">
        <v>38</v>
      </c>
      <c r="AU456" s="16" t="s">
        <v>188</v>
      </c>
      <c r="AV456" s="13" t="s">
        <v>188</v>
      </c>
      <c r="AW456" s="15"/>
    </row>
    <row r="457" spans="6:49" s="10" customFormat="1" ht="12" x14ac:dyDescent="0.2">
      <c r="F457" s="11"/>
      <c r="G457" s="11"/>
      <c r="I457" s="31"/>
      <c r="J457" s="11"/>
      <c r="K457" s="14"/>
      <c r="L457" s="14"/>
      <c r="M457" s="11"/>
      <c r="O457" s="14"/>
      <c r="P457" s="11"/>
      <c r="Q457" s="60"/>
      <c r="R457" s="12"/>
      <c r="S457" s="12"/>
      <c r="T457" s="11"/>
      <c r="U457" s="12"/>
      <c r="V457" s="11"/>
      <c r="W457" s="10">
        <v>8.5</v>
      </c>
      <c r="X457" s="10">
        <v>0.26200000000000001</v>
      </c>
      <c r="Y457" s="10" t="s">
        <v>111</v>
      </c>
      <c r="Z457" s="10" t="s">
        <v>79</v>
      </c>
      <c r="AA457" s="11" t="s">
        <v>37</v>
      </c>
      <c r="AB457" s="11"/>
      <c r="AC457" s="11"/>
      <c r="AD457" s="61"/>
      <c r="AE457" s="61"/>
      <c r="AG457" s="61"/>
      <c r="AH457" s="61"/>
      <c r="AI457" s="61"/>
      <c r="AJ457" s="61"/>
      <c r="AK457" s="61"/>
      <c r="AL457" s="61"/>
      <c r="AM457" s="61"/>
      <c r="AN457" s="61"/>
      <c r="AO457" s="61"/>
      <c r="AP457" s="61">
        <v>1200</v>
      </c>
      <c r="AR457" s="26"/>
      <c r="AT457" s="13" t="s">
        <v>38</v>
      </c>
      <c r="AU457" s="16" t="s">
        <v>188</v>
      </c>
      <c r="AV457" s="13" t="s">
        <v>188</v>
      </c>
      <c r="AW457" s="15"/>
    </row>
    <row r="458" spans="6:49" s="10" customFormat="1" ht="12" x14ac:dyDescent="0.2">
      <c r="F458" s="11"/>
      <c r="G458" s="11"/>
      <c r="I458" s="31"/>
      <c r="J458" s="11"/>
      <c r="K458" s="14"/>
      <c r="L458" s="14"/>
      <c r="M458" s="11"/>
      <c r="O458" s="14"/>
      <c r="P458" s="11"/>
      <c r="Q458" s="60"/>
      <c r="R458" s="12"/>
      <c r="S458" s="12"/>
      <c r="T458" s="11"/>
      <c r="U458" s="12"/>
      <c r="V458" s="11"/>
      <c r="W458" s="10">
        <v>6</v>
      </c>
      <c r="X458" s="10">
        <v>0.01</v>
      </c>
      <c r="Y458" s="10" t="s">
        <v>58</v>
      </c>
      <c r="Z458" s="10" t="s">
        <v>207</v>
      </c>
      <c r="AA458" s="11" t="s">
        <v>46</v>
      </c>
      <c r="AB458" s="11"/>
      <c r="AC458" s="11"/>
      <c r="AD458" s="61"/>
      <c r="AE458" s="61"/>
      <c r="AG458" s="61"/>
      <c r="AH458" s="61"/>
      <c r="AI458" s="61"/>
      <c r="AJ458" s="61"/>
      <c r="AK458" s="61"/>
      <c r="AL458" s="61"/>
      <c r="AM458" s="61"/>
      <c r="AN458" s="61"/>
      <c r="AO458" s="61"/>
      <c r="AP458" s="61">
        <v>2024</v>
      </c>
      <c r="AR458" s="26"/>
      <c r="AT458" s="13" t="s">
        <v>52</v>
      </c>
      <c r="AU458" s="16" t="s">
        <v>56</v>
      </c>
      <c r="AV458" s="13" t="s">
        <v>56</v>
      </c>
      <c r="AW458" s="15"/>
    </row>
    <row r="459" spans="6:49" s="10" customFormat="1" ht="12" x14ac:dyDescent="0.2">
      <c r="F459" s="11"/>
      <c r="G459" s="11"/>
      <c r="I459" s="31"/>
      <c r="J459" s="11"/>
      <c r="K459" s="14"/>
      <c r="L459" s="14"/>
      <c r="M459" s="11"/>
      <c r="O459" s="14"/>
      <c r="P459" s="11"/>
      <c r="Q459" s="60"/>
      <c r="R459" s="12"/>
      <c r="S459" s="12"/>
      <c r="T459" s="11"/>
      <c r="U459" s="12"/>
      <c r="V459" s="11"/>
      <c r="W459" s="10">
        <v>98</v>
      </c>
      <c r="X459" s="10">
        <v>0.3</v>
      </c>
      <c r="Y459" s="10" t="s">
        <v>57</v>
      </c>
      <c r="Z459" s="10" t="s">
        <v>92</v>
      </c>
      <c r="AA459" s="11" t="s">
        <v>160</v>
      </c>
      <c r="AB459" s="11"/>
      <c r="AC459" s="11"/>
      <c r="AD459" s="61"/>
      <c r="AE459" s="61"/>
      <c r="AG459" s="61"/>
      <c r="AH459" s="61"/>
      <c r="AI459" s="61"/>
      <c r="AJ459" s="61"/>
      <c r="AK459" s="61"/>
      <c r="AL459" s="61"/>
      <c r="AM459" s="61"/>
      <c r="AN459" s="61"/>
      <c r="AO459" s="61"/>
      <c r="AP459" s="61">
        <v>2024</v>
      </c>
      <c r="AR459" s="26"/>
      <c r="AT459" s="13" t="s">
        <v>52</v>
      </c>
      <c r="AU459" s="16" t="s">
        <v>56</v>
      </c>
      <c r="AV459" s="13" t="s">
        <v>56</v>
      </c>
      <c r="AW459" s="15"/>
    </row>
    <row r="460" spans="6:49" s="10" customFormat="1" ht="12" x14ac:dyDescent="0.2">
      <c r="F460" s="11"/>
      <c r="G460" s="11"/>
      <c r="I460" s="31"/>
      <c r="J460" s="11"/>
      <c r="K460" s="14"/>
      <c r="L460" s="14"/>
      <c r="M460" s="11"/>
      <c r="O460" s="14"/>
      <c r="P460" s="11"/>
      <c r="Q460" s="60"/>
      <c r="R460" s="12"/>
      <c r="S460" s="12"/>
      <c r="T460" s="11"/>
      <c r="U460" s="12"/>
      <c r="V460" s="11"/>
      <c r="W460" s="10">
        <v>410.5</v>
      </c>
      <c r="X460" s="10">
        <v>0.68</v>
      </c>
      <c r="Y460" s="10" t="s">
        <v>58</v>
      </c>
      <c r="Z460" s="10" t="s">
        <v>189</v>
      </c>
      <c r="AA460" s="11" t="s">
        <v>37</v>
      </c>
      <c r="AB460" s="11"/>
      <c r="AC460" s="11"/>
      <c r="AD460" s="61"/>
      <c r="AE460" s="61"/>
      <c r="AG460" s="61"/>
      <c r="AH460" s="61"/>
      <c r="AI460" s="61"/>
      <c r="AJ460" s="61"/>
      <c r="AK460" s="61"/>
      <c r="AL460" s="61"/>
      <c r="AM460" s="61"/>
      <c r="AN460" s="61"/>
      <c r="AO460" s="61"/>
      <c r="AP460" s="61">
        <v>2024</v>
      </c>
      <c r="AR460" s="26"/>
      <c r="AT460" s="13" t="s">
        <v>52</v>
      </c>
      <c r="AU460" s="16" t="s">
        <v>56</v>
      </c>
      <c r="AV460" s="13" t="s">
        <v>56</v>
      </c>
      <c r="AW460" s="15"/>
    </row>
    <row r="461" spans="6:49" s="10" customFormat="1" ht="12" x14ac:dyDescent="0.2">
      <c r="F461" s="11"/>
      <c r="G461" s="11"/>
      <c r="I461" s="31"/>
      <c r="J461" s="11"/>
      <c r="K461" s="14"/>
      <c r="L461" s="14"/>
      <c r="M461" s="11"/>
      <c r="O461" s="14"/>
      <c r="P461" s="64"/>
      <c r="Q461" s="60"/>
      <c r="R461" s="12"/>
      <c r="S461" s="12"/>
      <c r="T461" s="11"/>
      <c r="U461" s="12"/>
      <c r="V461" s="11"/>
      <c r="W461" s="10">
        <v>1</v>
      </c>
      <c r="X461" s="10">
        <v>1.4999999999999999E-2</v>
      </c>
      <c r="Y461" s="10" t="s">
        <v>73</v>
      </c>
      <c r="Z461" s="10" t="s">
        <v>74</v>
      </c>
      <c r="AA461" s="11" t="s">
        <v>37</v>
      </c>
      <c r="AB461" s="11"/>
      <c r="AC461" s="11"/>
      <c r="AD461" s="61"/>
      <c r="AE461" s="61"/>
      <c r="AG461" s="61"/>
      <c r="AH461" s="61"/>
      <c r="AI461" s="61"/>
      <c r="AJ461" s="61"/>
      <c r="AK461" s="61"/>
      <c r="AL461" s="61"/>
      <c r="AM461" s="61"/>
      <c r="AN461" s="61"/>
      <c r="AO461" s="61"/>
      <c r="AP461" s="61">
        <v>520</v>
      </c>
      <c r="AR461" s="26"/>
      <c r="AT461" s="13" t="s">
        <v>38</v>
      </c>
      <c r="AU461" s="16" t="s">
        <v>75</v>
      </c>
      <c r="AV461" s="13" t="s">
        <v>75</v>
      </c>
      <c r="AW461" s="15"/>
    </row>
    <row r="462" spans="6:49" s="10" customFormat="1" ht="12" x14ac:dyDescent="0.2">
      <c r="F462" s="11"/>
      <c r="G462" s="11"/>
      <c r="I462" s="31"/>
      <c r="J462" s="11"/>
      <c r="K462" s="14"/>
      <c r="L462" s="14"/>
      <c r="M462" s="11"/>
      <c r="O462" s="14"/>
      <c r="P462" s="64"/>
      <c r="Q462" s="60"/>
      <c r="R462" s="12"/>
      <c r="S462" s="12"/>
      <c r="T462" s="11"/>
      <c r="U462" s="12"/>
      <c r="V462" s="11"/>
      <c r="W462" s="10">
        <v>28.6</v>
      </c>
      <c r="X462" s="10">
        <v>4.4999999999999998E-2</v>
      </c>
      <c r="Y462" s="10" t="s">
        <v>73</v>
      </c>
      <c r="Z462" s="10" t="s">
        <v>74</v>
      </c>
      <c r="AA462" s="11" t="s">
        <v>37</v>
      </c>
      <c r="AB462" s="11"/>
      <c r="AC462" s="11"/>
      <c r="AD462" s="61"/>
      <c r="AE462" s="61"/>
      <c r="AG462" s="61"/>
      <c r="AH462" s="61"/>
      <c r="AI462" s="61"/>
      <c r="AJ462" s="61"/>
      <c r="AK462" s="61"/>
      <c r="AL462" s="61"/>
      <c r="AM462" s="61"/>
      <c r="AN462" s="61"/>
      <c r="AO462" s="61"/>
      <c r="AP462" s="61">
        <v>520</v>
      </c>
      <c r="AR462" s="26"/>
      <c r="AT462" s="13" t="s">
        <v>38</v>
      </c>
      <c r="AU462" s="16" t="s">
        <v>75</v>
      </c>
      <c r="AV462" s="13" t="s">
        <v>75</v>
      </c>
      <c r="AW462" s="15"/>
    </row>
    <row r="463" spans="6:49" s="10" customFormat="1" ht="12" x14ac:dyDescent="0.2">
      <c r="F463" s="11"/>
      <c r="G463" s="11"/>
      <c r="I463" s="31"/>
      <c r="J463" s="11"/>
      <c r="K463" s="14"/>
      <c r="L463" s="14"/>
      <c r="M463" s="11"/>
      <c r="O463" s="14"/>
      <c r="P463" s="11"/>
      <c r="Q463" s="60"/>
      <c r="R463" s="12"/>
      <c r="S463" s="12"/>
      <c r="T463" s="11"/>
      <c r="U463" s="12"/>
      <c r="V463" s="11"/>
      <c r="W463" s="10">
        <v>4.4000000000000004</v>
      </c>
      <c r="X463" s="10">
        <v>8.4000000000000005E-2</v>
      </c>
      <c r="Y463" s="10" t="s">
        <v>86</v>
      </c>
      <c r="Z463" s="10" t="s">
        <v>71</v>
      </c>
      <c r="AA463" s="11" t="s">
        <v>37</v>
      </c>
      <c r="AB463" s="11"/>
      <c r="AC463" s="11"/>
      <c r="AD463" s="61"/>
      <c r="AE463" s="61"/>
      <c r="AG463" s="61"/>
      <c r="AH463" s="61"/>
      <c r="AI463" s="61"/>
      <c r="AJ463" s="61"/>
      <c r="AK463" s="61"/>
      <c r="AL463" s="61"/>
      <c r="AM463" s="61"/>
      <c r="AN463" s="61"/>
      <c r="AO463" s="61"/>
      <c r="AP463" s="61">
        <v>1056</v>
      </c>
      <c r="AR463" s="26"/>
      <c r="AT463" s="13" t="s">
        <v>38</v>
      </c>
      <c r="AU463" s="16" t="s">
        <v>72</v>
      </c>
      <c r="AV463" s="13" t="s">
        <v>72</v>
      </c>
      <c r="AW463" s="15"/>
    </row>
    <row r="464" spans="6:49" s="10" customFormat="1" ht="12" x14ac:dyDescent="0.2">
      <c r="F464" s="11"/>
      <c r="G464" s="11"/>
      <c r="I464" s="31"/>
      <c r="J464" s="11"/>
      <c r="K464" s="14"/>
      <c r="L464" s="14"/>
      <c r="M464" s="11"/>
      <c r="O464" s="14"/>
      <c r="P464" s="64"/>
      <c r="Q464" s="60"/>
      <c r="R464" s="12"/>
      <c r="S464" s="12"/>
      <c r="T464" s="11"/>
      <c r="U464" s="12"/>
      <c r="V464" s="11"/>
      <c r="W464" s="10">
        <v>6.6</v>
      </c>
      <c r="X464" s="10">
        <v>2.4E-2</v>
      </c>
      <c r="Y464" s="10" t="s">
        <v>86</v>
      </c>
      <c r="Z464" s="10" t="s">
        <v>71</v>
      </c>
      <c r="AA464" s="11" t="s">
        <v>37</v>
      </c>
      <c r="AB464" s="11"/>
      <c r="AC464" s="11"/>
      <c r="AD464" s="61"/>
      <c r="AE464" s="61"/>
      <c r="AG464" s="61"/>
      <c r="AH464" s="61"/>
      <c r="AI464" s="61"/>
      <c r="AJ464" s="61"/>
      <c r="AK464" s="61"/>
      <c r="AL464" s="61"/>
      <c r="AM464" s="61"/>
      <c r="AN464" s="61"/>
      <c r="AO464" s="61"/>
      <c r="AP464" s="61">
        <v>1056</v>
      </c>
      <c r="AR464" s="26"/>
      <c r="AT464" s="13" t="s">
        <v>38</v>
      </c>
      <c r="AU464" s="16" t="s">
        <v>72</v>
      </c>
      <c r="AV464" s="13" t="s">
        <v>72</v>
      </c>
      <c r="AW464" s="15"/>
    </row>
    <row r="465" spans="6:49" s="10" customFormat="1" ht="12" x14ac:dyDescent="0.2">
      <c r="F465" s="11"/>
      <c r="G465" s="11"/>
      <c r="I465" s="31"/>
      <c r="J465" s="11"/>
      <c r="K465" s="14"/>
      <c r="L465" s="14"/>
      <c r="M465" s="11"/>
      <c r="N465" s="63"/>
      <c r="O465" s="14"/>
      <c r="P465" s="64"/>
      <c r="Q465" s="60"/>
      <c r="R465" s="12"/>
      <c r="S465" s="12"/>
      <c r="T465" s="11"/>
      <c r="U465" s="12"/>
      <c r="V465" s="11"/>
      <c r="W465" s="10">
        <v>2</v>
      </c>
      <c r="X465" s="10">
        <v>0.03</v>
      </c>
      <c r="Y465" s="10" t="s">
        <v>73</v>
      </c>
      <c r="Z465" s="10" t="s">
        <v>74</v>
      </c>
      <c r="AA465" s="11" t="s">
        <v>37</v>
      </c>
      <c r="AB465" s="11"/>
      <c r="AC465" s="11"/>
      <c r="AD465" s="61"/>
      <c r="AE465" s="61"/>
      <c r="AG465" s="61"/>
      <c r="AH465" s="61"/>
      <c r="AI465" s="61"/>
      <c r="AJ465" s="61"/>
      <c r="AK465" s="61"/>
      <c r="AL465" s="61"/>
      <c r="AM465" s="61"/>
      <c r="AN465" s="61"/>
      <c r="AO465" s="61"/>
      <c r="AP465" s="61">
        <v>260</v>
      </c>
      <c r="AR465" s="26"/>
      <c r="AT465" s="13" t="s">
        <v>38</v>
      </c>
      <c r="AU465" s="16" t="s">
        <v>75</v>
      </c>
      <c r="AV465" s="13" t="s">
        <v>75</v>
      </c>
      <c r="AW465" s="15"/>
    </row>
    <row r="466" spans="6:49" s="10" customFormat="1" ht="12" x14ac:dyDescent="0.2">
      <c r="F466" s="11"/>
      <c r="G466" s="11"/>
      <c r="I466" s="31"/>
      <c r="J466" s="11"/>
      <c r="K466" s="14"/>
      <c r="L466" s="14"/>
      <c r="M466" s="11"/>
      <c r="O466" s="14"/>
      <c r="P466" s="11"/>
      <c r="Q466" s="60"/>
      <c r="R466" s="12"/>
      <c r="S466" s="12"/>
      <c r="T466" s="11"/>
      <c r="U466" s="12"/>
      <c r="V466" s="11"/>
      <c r="W466" s="10">
        <v>1.3</v>
      </c>
      <c r="X466" s="10">
        <v>1.4999999999999999E-2</v>
      </c>
      <c r="Y466" s="10" t="s">
        <v>73</v>
      </c>
      <c r="Z466" s="10" t="s">
        <v>74</v>
      </c>
      <c r="AA466" s="11" t="s">
        <v>37</v>
      </c>
      <c r="AB466" s="11"/>
      <c r="AC466" s="11"/>
      <c r="AD466" s="61"/>
      <c r="AE466" s="61"/>
      <c r="AG466" s="61"/>
      <c r="AH466" s="61"/>
      <c r="AI466" s="61"/>
      <c r="AJ466" s="61"/>
      <c r="AK466" s="61"/>
      <c r="AL466" s="61"/>
      <c r="AM466" s="61"/>
      <c r="AN466" s="61"/>
      <c r="AO466" s="61"/>
      <c r="AP466" s="61">
        <v>260</v>
      </c>
      <c r="AR466" s="26"/>
      <c r="AT466" s="13" t="s">
        <v>38</v>
      </c>
      <c r="AU466" s="16" t="s">
        <v>75</v>
      </c>
      <c r="AV466" s="13" t="s">
        <v>75</v>
      </c>
      <c r="AW466" s="15"/>
    </row>
    <row r="467" spans="6:49" s="10" customFormat="1" ht="12" x14ac:dyDescent="0.2">
      <c r="F467" s="11"/>
      <c r="G467" s="11"/>
      <c r="I467" s="31"/>
      <c r="J467" s="11"/>
      <c r="K467" s="14"/>
      <c r="L467" s="14"/>
      <c r="M467" s="11"/>
      <c r="N467" s="63"/>
      <c r="O467" s="14"/>
      <c r="P467" s="64"/>
      <c r="Q467" s="60"/>
      <c r="R467" s="12"/>
      <c r="S467" s="12"/>
      <c r="T467" s="11"/>
      <c r="U467" s="12"/>
      <c r="V467" s="11"/>
      <c r="W467" s="10">
        <v>1.8</v>
      </c>
      <c r="X467" s="10">
        <v>1.4999999999999999E-2</v>
      </c>
      <c r="Y467" s="10" t="s">
        <v>73</v>
      </c>
      <c r="Z467" s="10" t="s">
        <v>74</v>
      </c>
      <c r="AA467" s="11" t="s">
        <v>37</v>
      </c>
      <c r="AB467" s="11"/>
      <c r="AC467" s="11"/>
      <c r="AD467" s="61"/>
      <c r="AE467" s="61"/>
      <c r="AG467" s="61"/>
      <c r="AH467" s="61"/>
      <c r="AI467" s="61"/>
      <c r="AJ467" s="61"/>
      <c r="AK467" s="61"/>
      <c r="AL467" s="61"/>
      <c r="AM467" s="61"/>
      <c r="AN467" s="61"/>
      <c r="AO467" s="61"/>
      <c r="AP467" s="61">
        <v>260</v>
      </c>
      <c r="AR467" s="26"/>
      <c r="AT467" s="13" t="s">
        <v>38</v>
      </c>
      <c r="AU467" s="16" t="s">
        <v>75</v>
      </c>
      <c r="AV467" s="13" t="s">
        <v>75</v>
      </c>
      <c r="AW467" s="15"/>
    </row>
    <row r="468" spans="6:49" s="10" customFormat="1" ht="12" x14ac:dyDescent="0.2">
      <c r="F468" s="11"/>
      <c r="G468" s="11"/>
      <c r="I468" s="31"/>
      <c r="J468" s="11"/>
      <c r="K468" s="14"/>
      <c r="L468" s="14"/>
      <c r="M468" s="11"/>
      <c r="O468" s="14"/>
      <c r="P468" s="64"/>
      <c r="Q468" s="60"/>
      <c r="R468" s="12"/>
      <c r="S468" s="12"/>
      <c r="T468" s="11"/>
      <c r="U468" s="12"/>
      <c r="V468" s="11"/>
      <c r="W468" s="10">
        <v>4.4000000000000004</v>
      </c>
      <c r="X468" s="10">
        <v>0.29199999999999998</v>
      </c>
      <c r="Y468" s="10" t="s">
        <v>86</v>
      </c>
      <c r="Z468" s="10" t="s">
        <v>71</v>
      </c>
      <c r="AA468" s="11" t="s">
        <v>37</v>
      </c>
      <c r="AB468" s="11"/>
      <c r="AC468" s="11"/>
      <c r="AD468" s="61"/>
      <c r="AE468" s="61"/>
      <c r="AG468" s="61"/>
      <c r="AH468" s="61"/>
      <c r="AI468" s="61"/>
      <c r="AJ468" s="61"/>
      <c r="AK468" s="61"/>
      <c r="AL468" s="61"/>
      <c r="AM468" s="61"/>
      <c r="AN468" s="61"/>
      <c r="AO468" s="61"/>
      <c r="AP468" s="61">
        <v>1320</v>
      </c>
      <c r="AR468" s="26"/>
      <c r="AT468" s="13" t="s">
        <v>47</v>
      </c>
      <c r="AU468" s="16" t="s">
        <v>72</v>
      </c>
      <c r="AV468" s="13" t="s">
        <v>72</v>
      </c>
      <c r="AW468" s="15"/>
    </row>
    <row r="469" spans="6:49" s="10" customFormat="1" ht="12" x14ac:dyDescent="0.2">
      <c r="F469" s="11"/>
      <c r="G469" s="11"/>
      <c r="I469" s="31"/>
      <c r="J469" s="11"/>
      <c r="K469" s="14"/>
      <c r="L469" s="14"/>
      <c r="M469" s="11"/>
      <c r="O469" s="14"/>
      <c r="P469" s="11"/>
      <c r="Q469" s="60"/>
      <c r="R469" s="12"/>
      <c r="S469" s="12"/>
      <c r="T469" s="11"/>
      <c r="U469" s="12"/>
      <c r="V469" s="11"/>
      <c r="W469" s="10">
        <v>2.7</v>
      </c>
      <c r="X469" s="10">
        <v>0.1</v>
      </c>
      <c r="Y469" s="10" t="s">
        <v>87</v>
      </c>
      <c r="Z469" s="10" t="s">
        <v>71</v>
      </c>
      <c r="AA469" s="11" t="s">
        <v>37</v>
      </c>
      <c r="AB469" s="11"/>
      <c r="AC469" s="11"/>
      <c r="AD469" s="61"/>
      <c r="AE469" s="61"/>
      <c r="AG469" s="61"/>
      <c r="AH469" s="61"/>
      <c r="AI469" s="61"/>
      <c r="AJ469" s="61"/>
      <c r="AK469" s="61"/>
      <c r="AL469" s="61"/>
      <c r="AM469" s="61"/>
      <c r="AN469" s="61"/>
      <c r="AO469" s="61"/>
      <c r="AP469" s="61">
        <v>1320</v>
      </c>
      <c r="AR469" s="26"/>
      <c r="AT469" s="13" t="s">
        <v>47</v>
      </c>
      <c r="AU469" s="16" t="s">
        <v>72</v>
      </c>
      <c r="AV469" s="13" t="s">
        <v>72</v>
      </c>
      <c r="AW469" s="15"/>
    </row>
    <row r="470" spans="6:49" s="10" customFormat="1" ht="12" x14ac:dyDescent="0.2">
      <c r="F470" s="11"/>
      <c r="G470" s="11"/>
      <c r="I470" s="31"/>
      <c r="J470" s="11"/>
      <c r="K470" s="14"/>
      <c r="L470" s="14"/>
      <c r="M470" s="11"/>
      <c r="O470" s="14"/>
      <c r="P470" s="11"/>
      <c r="Q470" s="60"/>
      <c r="R470" s="12"/>
      <c r="S470" s="12"/>
      <c r="T470" s="11"/>
      <c r="U470" s="12"/>
      <c r="V470" s="11"/>
      <c r="W470" s="10">
        <v>1</v>
      </c>
      <c r="X470" s="10">
        <v>1.4999999999999999E-2</v>
      </c>
      <c r="Y470" s="10" t="s">
        <v>73</v>
      </c>
      <c r="Z470" s="10" t="s">
        <v>74</v>
      </c>
      <c r="AA470" s="11" t="s">
        <v>37</v>
      </c>
      <c r="AB470" s="11"/>
      <c r="AC470" s="11"/>
      <c r="AD470" s="61"/>
      <c r="AE470" s="61"/>
      <c r="AG470" s="61"/>
      <c r="AH470" s="61"/>
      <c r="AI470" s="61"/>
      <c r="AJ470" s="61"/>
      <c r="AK470" s="61"/>
      <c r="AL470" s="61"/>
      <c r="AM470" s="61"/>
      <c r="AN470" s="61"/>
      <c r="AO470" s="61"/>
      <c r="AP470" s="61">
        <v>390</v>
      </c>
      <c r="AR470" s="26"/>
      <c r="AT470" s="13" t="s">
        <v>38</v>
      </c>
      <c r="AU470" s="16" t="s">
        <v>75</v>
      </c>
      <c r="AV470" s="13" t="s">
        <v>75</v>
      </c>
      <c r="AW470" s="15"/>
    </row>
    <row r="471" spans="6:49" s="10" customFormat="1" ht="12" x14ac:dyDescent="0.2">
      <c r="F471" s="11"/>
      <c r="G471" s="11"/>
      <c r="I471" s="31"/>
      <c r="J471" s="11"/>
      <c r="K471" s="14"/>
      <c r="L471" s="14"/>
      <c r="M471" s="11"/>
      <c r="O471" s="14"/>
      <c r="P471" s="64"/>
      <c r="Q471" s="60"/>
      <c r="R471" s="12"/>
      <c r="S471" s="12"/>
      <c r="T471" s="11"/>
      <c r="U471" s="12"/>
      <c r="V471" s="11"/>
      <c r="W471" s="10">
        <v>1</v>
      </c>
      <c r="X471" s="10">
        <v>1.4999999999999999E-2</v>
      </c>
      <c r="Y471" s="10" t="s">
        <v>73</v>
      </c>
      <c r="Z471" s="10" t="s">
        <v>74</v>
      </c>
      <c r="AA471" s="11" t="s">
        <v>37</v>
      </c>
      <c r="AB471" s="11"/>
      <c r="AC471" s="11"/>
      <c r="AD471" s="61"/>
      <c r="AE471" s="61"/>
      <c r="AG471" s="61"/>
      <c r="AH471" s="61"/>
      <c r="AI471" s="61"/>
      <c r="AJ471" s="61"/>
      <c r="AK471" s="61"/>
      <c r="AL471" s="61"/>
      <c r="AM471" s="61"/>
      <c r="AN471" s="61"/>
      <c r="AO471" s="61"/>
      <c r="AP471" s="61">
        <v>390</v>
      </c>
      <c r="AR471" s="26"/>
      <c r="AT471" s="13" t="s">
        <v>38</v>
      </c>
      <c r="AU471" s="16" t="s">
        <v>75</v>
      </c>
      <c r="AV471" s="13" t="s">
        <v>75</v>
      </c>
      <c r="AW471" s="15"/>
    </row>
    <row r="472" spans="6:49" s="10" customFormat="1" ht="12" x14ac:dyDescent="0.2">
      <c r="F472" s="11"/>
      <c r="G472" s="11"/>
      <c r="I472" s="31"/>
      <c r="J472" s="11"/>
      <c r="K472" s="14"/>
      <c r="L472" s="14"/>
      <c r="M472" s="11"/>
      <c r="O472" s="14"/>
      <c r="P472" s="64"/>
      <c r="Q472" s="60"/>
      <c r="R472" s="12"/>
      <c r="S472" s="12"/>
      <c r="T472" s="11"/>
      <c r="U472" s="12"/>
      <c r="V472" s="11"/>
      <c r="W472" s="10">
        <v>1.7</v>
      </c>
      <c r="X472" s="10">
        <v>1.4999999999999999E-2</v>
      </c>
      <c r="Y472" s="10" t="s">
        <v>73</v>
      </c>
      <c r="Z472" s="10" t="s">
        <v>74</v>
      </c>
      <c r="AA472" s="11" t="s">
        <v>37</v>
      </c>
      <c r="AB472" s="11"/>
      <c r="AC472" s="11"/>
      <c r="AD472" s="61"/>
      <c r="AE472" s="61"/>
      <c r="AG472" s="61"/>
      <c r="AH472" s="61"/>
      <c r="AI472" s="61"/>
      <c r="AJ472" s="61"/>
      <c r="AK472" s="61"/>
      <c r="AL472" s="61"/>
      <c r="AM472" s="61"/>
      <c r="AN472" s="61"/>
      <c r="AO472" s="61"/>
      <c r="AP472" s="61">
        <v>390</v>
      </c>
      <c r="AR472" s="26"/>
      <c r="AT472" s="13" t="s">
        <v>38</v>
      </c>
      <c r="AU472" s="16" t="s">
        <v>75</v>
      </c>
      <c r="AV472" s="13" t="s">
        <v>75</v>
      </c>
      <c r="AW472" s="15"/>
    </row>
    <row r="473" spans="6:49" s="10" customFormat="1" ht="12" x14ac:dyDescent="0.2">
      <c r="F473" s="11"/>
      <c r="G473" s="11"/>
      <c r="I473" s="31"/>
      <c r="J473" s="11"/>
      <c r="K473" s="14"/>
      <c r="L473" s="62"/>
      <c r="M473" s="11"/>
      <c r="O473" s="14"/>
      <c r="P473" s="11"/>
      <c r="Q473" s="60"/>
      <c r="R473" s="12"/>
      <c r="S473" s="12"/>
      <c r="T473" s="11"/>
      <c r="U473" s="12"/>
      <c r="V473" s="11"/>
      <c r="W473" s="10">
        <v>1.3</v>
      </c>
      <c r="X473" s="10">
        <v>1E-3</v>
      </c>
      <c r="Y473" s="10" t="s">
        <v>43</v>
      </c>
      <c r="Z473" s="10" t="s">
        <v>44</v>
      </c>
      <c r="AA473" s="11" t="s">
        <v>37</v>
      </c>
      <c r="AB473" s="11"/>
      <c r="AC473" s="11"/>
      <c r="AD473" s="61"/>
      <c r="AE473" s="61"/>
      <c r="AG473" s="61"/>
      <c r="AH473" s="61"/>
      <c r="AI473" s="61"/>
      <c r="AJ473" s="61"/>
      <c r="AK473" s="61"/>
      <c r="AL473" s="61"/>
      <c r="AM473" s="61"/>
      <c r="AN473" s="61"/>
      <c r="AO473" s="61"/>
      <c r="AP473" s="61">
        <v>390</v>
      </c>
      <c r="AR473" s="26"/>
      <c r="AT473" s="13" t="s">
        <v>38</v>
      </c>
      <c r="AU473" s="16" t="s">
        <v>45</v>
      </c>
      <c r="AV473" s="13" t="s">
        <v>45</v>
      </c>
      <c r="AW473" s="15"/>
    </row>
    <row r="474" spans="6:49" s="10" customFormat="1" ht="12" x14ac:dyDescent="0.2">
      <c r="F474" s="11"/>
      <c r="G474" s="11"/>
      <c r="I474" s="31"/>
      <c r="J474" s="11"/>
      <c r="K474" s="14"/>
      <c r="L474" s="14"/>
      <c r="M474" s="11"/>
      <c r="O474" s="14"/>
      <c r="P474" s="11"/>
      <c r="Q474" s="60"/>
      <c r="R474" s="12"/>
      <c r="S474" s="12"/>
      <c r="T474" s="11"/>
      <c r="U474" s="12"/>
      <c r="V474" s="11"/>
      <c r="W474" s="10">
        <v>12</v>
      </c>
      <c r="X474" s="10">
        <v>0.59</v>
      </c>
      <c r="Y474" s="10" t="s">
        <v>71</v>
      </c>
      <c r="Z474" s="10" t="s">
        <v>62</v>
      </c>
      <c r="AA474" s="11" t="s">
        <v>41</v>
      </c>
      <c r="AB474" s="11"/>
      <c r="AC474" s="11"/>
      <c r="AD474" s="61"/>
      <c r="AE474" s="61"/>
      <c r="AG474" s="61"/>
      <c r="AH474" s="61"/>
      <c r="AI474" s="61"/>
      <c r="AJ474" s="61"/>
      <c r="AK474" s="61"/>
      <c r="AL474" s="61"/>
      <c r="AM474" s="61"/>
      <c r="AN474" s="61"/>
      <c r="AO474" s="61"/>
      <c r="AP474" s="61">
        <v>750</v>
      </c>
      <c r="AR474" s="26"/>
      <c r="AT474" s="13" t="s">
        <v>47</v>
      </c>
      <c r="AU474" s="16" t="s">
        <v>72</v>
      </c>
      <c r="AV474" s="13" t="s">
        <v>72</v>
      </c>
      <c r="AW474" s="15"/>
    </row>
    <row r="475" spans="6:49" s="10" customFormat="1" ht="12" x14ac:dyDescent="0.2">
      <c r="F475" s="11"/>
      <c r="G475" s="11"/>
      <c r="I475" s="31"/>
      <c r="J475" s="11"/>
      <c r="K475" s="14"/>
      <c r="L475" s="14"/>
      <c r="M475" s="11"/>
      <c r="N475" s="14"/>
      <c r="O475" s="14"/>
      <c r="P475" s="11"/>
      <c r="Q475" s="60"/>
      <c r="R475" s="12"/>
      <c r="S475" s="12"/>
      <c r="T475" s="11"/>
      <c r="U475" s="12"/>
      <c r="V475" s="11"/>
      <c r="W475" s="10">
        <v>113.8</v>
      </c>
      <c r="X475" s="10">
        <v>0.15636800000000001</v>
      </c>
      <c r="Z475" s="11" t="s">
        <v>44</v>
      </c>
      <c r="AA475" s="11" t="s">
        <v>41</v>
      </c>
      <c r="AB475" s="11"/>
      <c r="AC475" s="11"/>
      <c r="AD475" s="61"/>
      <c r="AE475" s="61"/>
      <c r="AG475" s="61"/>
      <c r="AH475" s="61"/>
      <c r="AI475" s="61"/>
      <c r="AJ475" s="61"/>
      <c r="AK475" s="61"/>
      <c r="AL475" s="61"/>
      <c r="AM475" s="61"/>
      <c r="AN475" s="61"/>
      <c r="AO475" s="61"/>
      <c r="AP475" s="61">
        <v>520</v>
      </c>
      <c r="AR475" s="26"/>
      <c r="AT475" s="13" t="s">
        <v>38</v>
      </c>
      <c r="AU475" s="16" t="s">
        <v>45</v>
      </c>
      <c r="AV475" s="13" t="s">
        <v>45</v>
      </c>
      <c r="AW475" s="15"/>
    </row>
    <row r="476" spans="6:49" s="10" customFormat="1" ht="12" x14ac:dyDescent="0.2">
      <c r="F476" s="11"/>
      <c r="G476" s="11"/>
      <c r="I476" s="31"/>
      <c r="J476" s="11"/>
      <c r="K476" s="14"/>
      <c r="L476" s="14"/>
      <c r="M476" s="11"/>
      <c r="N476" s="14"/>
      <c r="O476" s="14"/>
      <c r="P476" s="11"/>
      <c r="Q476" s="60"/>
      <c r="R476" s="12"/>
      <c r="S476" s="12"/>
      <c r="T476" s="11"/>
      <c r="U476" s="12"/>
      <c r="V476" s="11"/>
      <c r="W476" s="10">
        <v>113.8</v>
      </c>
      <c r="X476" s="10">
        <v>0.15636800000000001</v>
      </c>
      <c r="Z476" s="11" t="s">
        <v>44</v>
      </c>
      <c r="AA476" s="11" t="s">
        <v>41</v>
      </c>
      <c r="AB476" s="11"/>
      <c r="AC476" s="11"/>
      <c r="AD476" s="61"/>
      <c r="AE476" s="61"/>
      <c r="AG476" s="61"/>
      <c r="AH476" s="61"/>
      <c r="AI476" s="61"/>
      <c r="AJ476" s="61"/>
      <c r="AK476" s="61"/>
      <c r="AL476" s="61"/>
      <c r="AM476" s="61"/>
      <c r="AN476" s="61"/>
      <c r="AO476" s="61"/>
      <c r="AP476" s="61">
        <v>520</v>
      </c>
      <c r="AR476" s="26"/>
      <c r="AT476" s="13" t="s">
        <v>38</v>
      </c>
      <c r="AU476" s="16" t="s">
        <v>45</v>
      </c>
      <c r="AV476" s="13" t="s">
        <v>45</v>
      </c>
      <c r="AW476" s="15"/>
    </row>
    <row r="477" spans="6:49" s="10" customFormat="1" ht="12" x14ac:dyDescent="0.2">
      <c r="F477" s="11"/>
      <c r="G477" s="11"/>
      <c r="I477" s="31"/>
      <c r="J477" s="11"/>
      <c r="K477" s="14"/>
      <c r="L477" s="14"/>
      <c r="M477" s="11"/>
      <c r="O477" s="14"/>
      <c r="P477" s="11"/>
      <c r="Q477" s="60"/>
      <c r="R477" s="12"/>
      <c r="S477" s="12"/>
      <c r="T477" s="11"/>
      <c r="U477" s="12"/>
      <c r="V477" s="11"/>
      <c r="W477" s="10">
        <v>1.3</v>
      </c>
      <c r="X477" s="10">
        <v>2.3E-2</v>
      </c>
      <c r="Y477" s="10" t="s">
        <v>43</v>
      </c>
      <c r="Z477" s="10" t="s">
        <v>44</v>
      </c>
      <c r="AA477" s="11" t="s">
        <v>41</v>
      </c>
      <c r="AB477" s="11"/>
      <c r="AC477" s="11"/>
      <c r="AD477" s="61"/>
      <c r="AE477" s="61"/>
      <c r="AG477" s="61"/>
      <c r="AH477" s="61"/>
      <c r="AI477" s="61"/>
      <c r="AJ477" s="61"/>
      <c r="AK477" s="61"/>
      <c r="AL477" s="61"/>
      <c r="AM477" s="61"/>
      <c r="AN477" s="61"/>
      <c r="AO477" s="61"/>
      <c r="AP477" s="61">
        <v>780</v>
      </c>
      <c r="AR477" s="26"/>
      <c r="AT477" s="13" t="s">
        <v>47</v>
      </c>
      <c r="AU477" s="16" t="s">
        <v>45</v>
      </c>
      <c r="AV477" s="13" t="s">
        <v>45</v>
      </c>
      <c r="AW477" s="15"/>
    </row>
    <row r="478" spans="6:49" s="10" customFormat="1" ht="12" x14ac:dyDescent="0.2">
      <c r="F478" s="11"/>
      <c r="G478" s="11"/>
      <c r="I478" s="31"/>
      <c r="J478" s="11"/>
      <c r="K478" s="14"/>
      <c r="L478" s="14"/>
      <c r="M478" s="11"/>
      <c r="O478" s="14"/>
      <c r="P478" s="11"/>
      <c r="Q478" s="60"/>
      <c r="R478" s="12"/>
      <c r="S478" s="12"/>
      <c r="T478" s="13"/>
      <c r="U478" s="12"/>
      <c r="V478" s="11"/>
      <c r="W478" s="10">
        <v>250</v>
      </c>
      <c r="X478" s="10">
        <v>0.25</v>
      </c>
      <c r="Z478" s="10" t="s">
        <v>58</v>
      </c>
      <c r="AA478" s="11" t="s">
        <v>37</v>
      </c>
      <c r="AB478" s="11"/>
      <c r="AC478" s="11"/>
      <c r="AD478" s="61"/>
      <c r="AE478" s="61"/>
      <c r="AG478" s="61"/>
      <c r="AH478" s="61"/>
      <c r="AI478" s="61"/>
      <c r="AJ478" s="61"/>
      <c r="AK478" s="61"/>
      <c r="AL478" s="61"/>
      <c r="AM478" s="61"/>
      <c r="AN478" s="61"/>
      <c r="AO478" s="61"/>
      <c r="AP478" s="61">
        <v>902</v>
      </c>
      <c r="AR478" s="26"/>
      <c r="AT478" s="13" t="s">
        <v>52</v>
      </c>
      <c r="AU478" s="16" t="s">
        <v>56</v>
      </c>
      <c r="AV478" s="13" t="s">
        <v>56</v>
      </c>
      <c r="AW478" s="15"/>
    </row>
    <row r="479" spans="6:49" s="10" customFormat="1" ht="12" x14ac:dyDescent="0.2">
      <c r="F479" s="11"/>
      <c r="G479" s="11"/>
      <c r="I479" s="31"/>
      <c r="J479" s="11"/>
      <c r="K479" s="14"/>
      <c r="L479" s="14"/>
      <c r="M479" s="11"/>
      <c r="O479" s="14"/>
      <c r="P479" s="11"/>
      <c r="Q479" s="60"/>
      <c r="R479" s="12"/>
      <c r="S479" s="12"/>
      <c r="T479" s="13"/>
      <c r="U479" s="12"/>
      <c r="V479" s="11"/>
      <c r="W479" s="10">
        <v>67</v>
      </c>
      <c r="X479" s="10">
        <v>6.7000000000000004E-2</v>
      </c>
      <c r="Z479" s="10" t="s">
        <v>58</v>
      </c>
      <c r="AA479" s="11" t="s">
        <v>37</v>
      </c>
      <c r="AB479" s="11"/>
      <c r="AC479" s="11"/>
      <c r="AD479" s="61"/>
      <c r="AE479" s="61"/>
      <c r="AG479" s="61"/>
      <c r="AH479" s="61"/>
      <c r="AI479" s="61"/>
      <c r="AJ479" s="61"/>
      <c r="AK479" s="61"/>
      <c r="AL479" s="61"/>
      <c r="AM479" s="61"/>
      <c r="AN479" s="61"/>
      <c r="AO479" s="61"/>
      <c r="AP479" s="61">
        <v>902</v>
      </c>
      <c r="AR479" s="26"/>
      <c r="AT479" s="13" t="s">
        <v>52</v>
      </c>
      <c r="AU479" s="16" t="s">
        <v>56</v>
      </c>
      <c r="AV479" s="13" t="s">
        <v>56</v>
      </c>
      <c r="AW479" s="15"/>
    </row>
    <row r="480" spans="6:49" s="10" customFormat="1" ht="12" x14ac:dyDescent="0.2">
      <c r="F480" s="11"/>
      <c r="G480" s="11"/>
      <c r="I480" s="31"/>
      <c r="J480" s="11"/>
      <c r="K480" s="14"/>
      <c r="L480" s="14"/>
      <c r="M480" s="11"/>
      <c r="O480" s="14"/>
      <c r="P480" s="11"/>
      <c r="Q480" s="60"/>
      <c r="R480" s="12"/>
      <c r="S480" s="12"/>
      <c r="T480" s="13"/>
      <c r="U480" s="12"/>
      <c r="V480" s="11"/>
      <c r="W480" s="10">
        <v>47</v>
      </c>
      <c r="X480" s="10">
        <v>0.16900000000000001</v>
      </c>
      <c r="Y480" s="10" t="s">
        <v>61</v>
      </c>
      <c r="Z480" s="10" t="s">
        <v>58</v>
      </c>
      <c r="AA480" s="11" t="s">
        <v>37</v>
      </c>
      <c r="AB480" s="11"/>
      <c r="AC480" s="11"/>
      <c r="AD480" s="61"/>
      <c r="AE480" s="61"/>
      <c r="AG480" s="61"/>
      <c r="AH480" s="61"/>
      <c r="AI480" s="61"/>
      <c r="AJ480" s="61"/>
      <c r="AK480" s="61"/>
      <c r="AL480" s="61"/>
      <c r="AM480" s="61"/>
      <c r="AN480" s="61"/>
      <c r="AO480" s="61"/>
      <c r="AP480" s="61">
        <v>902</v>
      </c>
      <c r="AR480" s="26"/>
      <c r="AT480" s="13" t="s">
        <v>52</v>
      </c>
      <c r="AU480" s="16" t="s">
        <v>56</v>
      </c>
      <c r="AV480" s="13" t="s">
        <v>56</v>
      </c>
      <c r="AW480" s="15"/>
    </row>
    <row r="481" spans="4:51" s="10" customFormat="1" ht="12" x14ac:dyDescent="0.2">
      <c r="F481" s="11"/>
      <c r="G481" s="11"/>
      <c r="I481" s="31"/>
      <c r="J481" s="11"/>
      <c r="K481" s="14"/>
      <c r="L481" s="14"/>
      <c r="M481" s="11"/>
      <c r="O481" s="14"/>
      <c r="P481" s="11"/>
      <c r="Q481" s="60"/>
      <c r="R481" s="12"/>
      <c r="S481" s="12"/>
      <c r="T481" s="13"/>
      <c r="U481" s="12"/>
      <c r="V481" s="11"/>
      <c r="W481" s="10">
        <v>125.1</v>
      </c>
      <c r="X481" s="10">
        <v>0.95699999999999996</v>
      </c>
      <c r="Y481" s="10" t="s">
        <v>162</v>
      </c>
      <c r="Z481" s="10" t="s">
        <v>58</v>
      </c>
      <c r="AA481" s="11" t="s">
        <v>37</v>
      </c>
      <c r="AB481" s="11"/>
      <c r="AC481" s="11"/>
      <c r="AD481" s="61"/>
      <c r="AE481" s="61"/>
      <c r="AG481" s="61"/>
      <c r="AH481" s="61"/>
      <c r="AI481" s="61"/>
      <c r="AJ481" s="61"/>
      <c r="AK481" s="61"/>
      <c r="AL481" s="61"/>
      <c r="AM481" s="61"/>
      <c r="AN481" s="61"/>
      <c r="AO481" s="61"/>
      <c r="AP481" s="61">
        <v>902</v>
      </c>
      <c r="AR481" s="26"/>
      <c r="AT481" s="13" t="s">
        <v>52</v>
      </c>
      <c r="AU481" s="16" t="s">
        <v>56</v>
      </c>
      <c r="AV481" s="13" t="s">
        <v>56</v>
      </c>
      <c r="AW481" s="15"/>
    </row>
    <row r="482" spans="4:51" s="10" customFormat="1" ht="12" x14ac:dyDescent="0.2">
      <c r="F482" s="11"/>
      <c r="G482" s="11"/>
      <c r="I482" s="31"/>
      <c r="J482" s="11"/>
      <c r="K482" s="14"/>
      <c r="L482" s="14"/>
      <c r="M482" s="11"/>
      <c r="O482" s="14"/>
      <c r="P482" s="56"/>
      <c r="Q482" s="60"/>
      <c r="R482" s="12"/>
      <c r="S482" s="12"/>
      <c r="T482" s="11"/>
      <c r="U482" s="12"/>
      <c r="V482" s="11"/>
      <c r="W482" s="10">
        <v>5.25</v>
      </c>
      <c r="X482" s="10">
        <v>0.29199999999999998</v>
      </c>
      <c r="Y482" s="10" t="s">
        <v>111</v>
      </c>
      <c r="Z482" s="10" t="s">
        <v>79</v>
      </c>
      <c r="AA482" s="11" t="s">
        <v>37</v>
      </c>
      <c r="AB482" s="11"/>
      <c r="AC482" s="11"/>
      <c r="AD482" s="61"/>
      <c r="AE482" s="61"/>
      <c r="AG482" s="61"/>
      <c r="AH482" s="61"/>
      <c r="AI482" s="61"/>
      <c r="AJ482" s="61"/>
      <c r="AK482" s="61"/>
      <c r="AL482" s="61"/>
      <c r="AM482" s="61"/>
      <c r="AN482" s="61"/>
      <c r="AO482" s="61"/>
      <c r="AP482" s="61">
        <v>780</v>
      </c>
      <c r="AR482" s="26"/>
      <c r="AT482" s="13" t="s">
        <v>38</v>
      </c>
      <c r="AU482" s="16" t="s">
        <v>188</v>
      </c>
      <c r="AV482" s="13" t="s">
        <v>188</v>
      </c>
      <c r="AW482" s="15"/>
    </row>
    <row r="483" spans="4:51" s="10" customFormat="1" ht="12" x14ac:dyDescent="0.2">
      <c r="F483" s="11"/>
      <c r="G483" s="11"/>
      <c r="I483" s="31"/>
      <c r="J483" s="11"/>
      <c r="K483" s="14"/>
      <c r="L483" s="14"/>
      <c r="M483" s="11"/>
      <c r="O483" s="14"/>
      <c r="P483" s="11"/>
      <c r="Q483" s="60"/>
      <c r="R483" s="12"/>
      <c r="S483" s="12"/>
      <c r="T483" s="11"/>
      <c r="U483" s="12"/>
      <c r="V483" s="11"/>
      <c r="W483" s="10">
        <v>5.25</v>
      </c>
      <c r="X483" s="10">
        <v>0.29199999999999998</v>
      </c>
      <c r="Y483" s="10" t="s">
        <v>111</v>
      </c>
      <c r="Z483" s="10" t="s">
        <v>79</v>
      </c>
      <c r="AA483" s="11" t="s">
        <v>37</v>
      </c>
      <c r="AB483" s="11"/>
      <c r="AC483" s="11"/>
      <c r="AD483" s="61"/>
      <c r="AE483" s="61"/>
      <c r="AG483" s="61"/>
      <c r="AH483" s="61"/>
      <c r="AI483" s="61"/>
      <c r="AJ483" s="61"/>
      <c r="AK483" s="61"/>
      <c r="AL483" s="61"/>
      <c r="AM483" s="61"/>
      <c r="AN483" s="61"/>
      <c r="AO483" s="61"/>
      <c r="AP483" s="61">
        <v>1200</v>
      </c>
      <c r="AR483" s="26"/>
      <c r="AT483" s="13" t="s">
        <v>38</v>
      </c>
      <c r="AU483" s="16" t="s">
        <v>188</v>
      </c>
      <c r="AV483" s="13" t="s">
        <v>188</v>
      </c>
      <c r="AW483" s="15"/>
    </row>
    <row r="484" spans="4:51" s="10" customFormat="1" ht="12" x14ac:dyDescent="0.2">
      <c r="F484" s="11"/>
      <c r="G484" s="11"/>
      <c r="I484" s="31"/>
      <c r="J484" s="11"/>
      <c r="K484" s="14"/>
      <c r="L484" s="14"/>
      <c r="M484" s="11"/>
      <c r="O484" s="14"/>
      <c r="P484" s="11"/>
      <c r="Q484" s="60"/>
      <c r="R484" s="12"/>
      <c r="S484" s="12"/>
      <c r="T484" s="13"/>
      <c r="U484" s="12"/>
      <c r="V484" s="11"/>
      <c r="W484" s="10">
        <v>2.5</v>
      </c>
      <c r="X484" s="10">
        <v>1.2999999999999999E-2</v>
      </c>
      <c r="Y484" s="10" t="s">
        <v>58</v>
      </c>
      <c r="Z484" s="10" t="s">
        <v>208</v>
      </c>
      <c r="AA484" s="11" t="s">
        <v>37</v>
      </c>
      <c r="AB484" s="11"/>
      <c r="AC484" s="11"/>
      <c r="AD484" s="61"/>
      <c r="AE484" s="61"/>
      <c r="AG484" s="61"/>
      <c r="AH484" s="61"/>
      <c r="AI484" s="61"/>
      <c r="AJ484" s="61"/>
      <c r="AK484" s="61"/>
      <c r="AL484" s="61"/>
      <c r="AM484" s="61"/>
      <c r="AN484" s="61"/>
      <c r="AO484" s="61"/>
      <c r="AP484" s="61">
        <v>1025</v>
      </c>
      <c r="AR484" s="26"/>
      <c r="AT484" s="13" t="s">
        <v>52</v>
      </c>
      <c r="AU484" s="16" t="s">
        <v>56</v>
      </c>
      <c r="AV484" s="13" t="s">
        <v>56</v>
      </c>
      <c r="AW484" s="15"/>
    </row>
    <row r="485" spans="4:51" s="10" customFormat="1" ht="12" x14ac:dyDescent="0.2">
      <c r="F485" s="11"/>
      <c r="G485" s="11"/>
      <c r="I485" s="31"/>
      <c r="J485" s="11"/>
      <c r="K485" s="14"/>
      <c r="L485" s="14"/>
      <c r="M485" s="11"/>
      <c r="O485" s="14"/>
      <c r="P485" s="11"/>
      <c r="Q485" s="60"/>
      <c r="R485" s="12"/>
      <c r="S485" s="12"/>
      <c r="T485" s="13"/>
      <c r="U485" s="12"/>
      <c r="V485" s="11"/>
      <c r="W485" s="10">
        <v>120</v>
      </c>
      <c r="X485" s="10">
        <v>0.13600000000000001</v>
      </c>
      <c r="Y485" s="10" t="s">
        <v>58</v>
      </c>
      <c r="Z485" s="10" t="s">
        <v>209</v>
      </c>
      <c r="AA485" s="11" t="s">
        <v>37</v>
      </c>
      <c r="AB485" s="11"/>
      <c r="AC485" s="11"/>
      <c r="AD485" s="61"/>
      <c r="AE485" s="61"/>
      <c r="AG485" s="61"/>
      <c r="AH485" s="61"/>
      <c r="AI485" s="61"/>
      <c r="AJ485" s="61"/>
      <c r="AK485" s="61"/>
      <c r="AL485" s="61"/>
      <c r="AM485" s="61"/>
      <c r="AN485" s="61"/>
      <c r="AO485" s="61"/>
      <c r="AP485" s="61">
        <v>1025</v>
      </c>
      <c r="AR485" s="26"/>
      <c r="AT485" s="13" t="s">
        <v>52</v>
      </c>
      <c r="AU485" s="16" t="s">
        <v>56</v>
      </c>
      <c r="AV485" s="13" t="s">
        <v>56</v>
      </c>
      <c r="AW485" s="15"/>
    </row>
    <row r="486" spans="4:51" s="10" customFormat="1" ht="12" x14ac:dyDescent="0.2">
      <c r="F486" s="11"/>
      <c r="G486" s="11"/>
      <c r="I486" s="31"/>
      <c r="J486" s="11"/>
      <c r="K486" s="14"/>
      <c r="L486" s="14"/>
      <c r="M486" s="11"/>
      <c r="O486" s="14"/>
      <c r="P486" s="11"/>
      <c r="Q486" s="60"/>
      <c r="R486" s="12"/>
      <c r="S486" s="12"/>
      <c r="T486" s="13"/>
      <c r="U486" s="12"/>
      <c r="V486" s="11"/>
      <c r="W486" s="10">
        <v>1559</v>
      </c>
      <c r="X486" s="10">
        <v>6.9960000000000004</v>
      </c>
      <c r="Y486" s="10" t="s">
        <v>90</v>
      </c>
      <c r="Z486" s="10" t="s">
        <v>79</v>
      </c>
      <c r="AA486" s="11" t="s">
        <v>37</v>
      </c>
      <c r="AB486" s="11"/>
      <c r="AC486" s="11"/>
      <c r="AD486" s="61"/>
      <c r="AE486" s="61"/>
      <c r="AG486" s="61"/>
      <c r="AH486" s="61"/>
      <c r="AI486" s="61"/>
      <c r="AJ486" s="61"/>
      <c r="AK486" s="61"/>
      <c r="AL486" s="61"/>
      <c r="AM486" s="61"/>
      <c r="AN486" s="61"/>
      <c r="AO486" s="61"/>
      <c r="AP486" s="61">
        <v>968</v>
      </c>
      <c r="AR486" s="26"/>
      <c r="AT486" s="13" t="s">
        <v>47</v>
      </c>
      <c r="AU486" s="16" t="s">
        <v>188</v>
      </c>
      <c r="AV486" s="13" t="s">
        <v>188</v>
      </c>
      <c r="AW486" s="15"/>
    </row>
    <row r="487" spans="4:51" s="10" customFormat="1" ht="12" x14ac:dyDescent="0.2">
      <c r="F487" s="11"/>
      <c r="G487" s="11"/>
      <c r="I487" s="31"/>
      <c r="J487" s="11"/>
      <c r="K487" s="14"/>
      <c r="L487" s="14"/>
      <c r="M487" s="11"/>
      <c r="O487" s="14"/>
      <c r="P487" s="11"/>
      <c r="Q487" s="60"/>
      <c r="R487" s="12"/>
      <c r="S487" s="12"/>
      <c r="T487" s="13"/>
      <c r="U487" s="12"/>
      <c r="V487" s="11"/>
      <c r="W487" s="10">
        <v>173</v>
      </c>
      <c r="X487" s="10">
        <v>1.0680000000000001</v>
      </c>
      <c r="Y487" s="10" t="s">
        <v>90</v>
      </c>
      <c r="Z487" s="10" t="s">
        <v>79</v>
      </c>
      <c r="AA487" s="11" t="s">
        <v>37</v>
      </c>
      <c r="AB487" s="11"/>
      <c r="AC487" s="11"/>
      <c r="AD487" s="61"/>
      <c r="AE487" s="61"/>
      <c r="AG487" s="61"/>
      <c r="AH487" s="61"/>
      <c r="AI487" s="61"/>
      <c r="AJ487" s="61"/>
      <c r="AK487" s="61"/>
      <c r="AL487" s="61"/>
      <c r="AM487" s="61"/>
      <c r="AN487" s="61"/>
      <c r="AO487" s="61"/>
      <c r="AP487" s="61">
        <v>968</v>
      </c>
      <c r="AR487" s="26"/>
      <c r="AT487" s="13" t="s">
        <v>47</v>
      </c>
      <c r="AU487" s="16" t="s">
        <v>188</v>
      </c>
      <c r="AV487" s="13" t="s">
        <v>188</v>
      </c>
      <c r="AW487" s="15"/>
    </row>
    <row r="488" spans="4:51" s="10" customFormat="1" ht="12" x14ac:dyDescent="0.2">
      <c r="F488" s="11"/>
      <c r="G488" s="11"/>
      <c r="I488" s="31"/>
      <c r="J488" s="11"/>
      <c r="K488" s="14"/>
      <c r="L488" s="14"/>
      <c r="M488" s="11"/>
      <c r="O488" s="14"/>
      <c r="P488" s="11"/>
      <c r="Q488" s="60"/>
      <c r="R488" s="12"/>
      <c r="S488" s="12"/>
      <c r="T488" s="11"/>
      <c r="U488" s="12"/>
      <c r="V488" s="11"/>
      <c r="W488" s="10">
        <v>10</v>
      </c>
      <c r="X488" s="10">
        <v>0.128</v>
      </c>
      <c r="Y488" s="10" t="s">
        <v>71</v>
      </c>
      <c r="Z488" s="10" t="s">
        <v>94</v>
      </c>
      <c r="AA488" s="11" t="s">
        <v>37</v>
      </c>
      <c r="AB488" s="11"/>
      <c r="AC488" s="11"/>
      <c r="AD488" s="61"/>
      <c r="AE488" s="61"/>
      <c r="AG488" s="61"/>
      <c r="AH488" s="61"/>
      <c r="AI488" s="61"/>
      <c r="AJ488" s="61"/>
      <c r="AK488" s="61"/>
      <c r="AL488" s="61"/>
      <c r="AM488" s="61"/>
      <c r="AN488" s="61"/>
      <c r="AO488" s="61"/>
      <c r="AP488" s="61">
        <v>300</v>
      </c>
      <c r="AR488" s="26"/>
      <c r="AT488" s="13" t="s">
        <v>38</v>
      </c>
      <c r="AU488" s="16" t="s">
        <v>72</v>
      </c>
      <c r="AV488" s="13" t="s">
        <v>72</v>
      </c>
      <c r="AW488" s="15"/>
    </row>
    <row r="489" spans="4:51" s="10" customFormat="1" ht="12" x14ac:dyDescent="0.2">
      <c r="F489" s="11"/>
      <c r="G489" s="11"/>
      <c r="I489" s="31"/>
      <c r="J489" s="11"/>
      <c r="K489" s="14"/>
      <c r="L489" s="14"/>
      <c r="M489" s="11"/>
      <c r="O489" s="14"/>
      <c r="P489" s="11"/>
      <c r="Q489" s="60"/>
      <c r="R489" s="12"/>
      <c r="S489" s="12"/>
      <c r="T489" s="11"/>
      <c r="U489" s="12"/>
      <c r="V489" s="11"/>
      <c r="W489" s="10">
        <v>10</v>
      </c>
      <c r="X489" s="10">
        <v>0.128</v>
      </c>
      <c r="Y489" s="10" t="s">
        <v>71</v>
      </c>
      <c r="Z489" s="10" t="s">
        <v>94</v>
      </c>
      <c r="AA489" s="11" t="s">
        <v>37</v>
      </c>
      <c r="AB489" s="11"/>
      <c r="AC489" s="11"/>
      <c r="AD489" s="61"/>
      <c r="AE489" s="61"/>
      <c r="AG489" s="61"/>
      <c r="AH489" s="61"/>
      <c r="AI489" s="61"/>
      <c r="AJ489" s="61"/>
      <c r="AK489" s="61"/>
      <c r="AL489" s="61"/>
      <c r="AM489" s="61"/>
      <c r="AN489" s="61"/>
      <c r="AO489" s="61"/>
      <c r="AP489" s="61">
        <v>300</v>
      </c>
      <c r="AR489" s="26"/>
      <c r="AT489" s="13" t="s">
        <v>38</v>
      </c>
      <c r="AU489" s="16" t="s">
        <v>72</v>
      </c>
      <c r="AV489" s="13" t="s">
        <v>72</v>
      </c>
      <c r="AW489" s="15"/>
    </row>
    <row r="490" spans="4:51" s="10" customFormat="1" ht="12" x14ac:dyDescent="0.2">
      <c r="F490" s="11"/>
      <c r="G490" s="11"/>
      <c r="I490" s="31"/>
      <c r="J490" s="11"/>
      <c r="K490" s="14"/>
      <c r="L490" s="14"/>
      <c r="M490" s="11"/>
      <c r="O490" s="14"/>
      <c r="P490" s="64"/>
      <c r="Q490" s="60"/>
      <c r="R490" s="12"/>
      <c r="S490" s="12"/>
      <c r="T490" s="11"/>
      <c r="U490" s="12"/>
      <c r="V490" s="11"/>
      <c r="W490" s="10">
        <v>16.3</v>
      </c>
      <c r="X490" s="10">
        <v>0.40899999999999997</v>
      </c>
      <c r="Y490" s="10" t="s">
        <v>158</v>
      </c>
      <c r="Z490" s="10" t="s">
        <v>71</v>
      </c>
      <c r="AA490" s="11" t="s">
        <v>37</v>
      </c>
      <c r="AB490" s="11"/>
      <c r="AC490" s="11"/>
      <c r="AD490" s="61"/>
      <c r="AE490" s="61"/>
      <c r="AG490" s="61"/>
      <c r="AH490" s="61"/>
      <c r="AI490" s="61"/>
      <c r="AJ490" s="61"/>
      <c r="AK490" s="61"/>
      <c r="AL490" s="61"/>
      <c r="AM490" s="61"/>
      <c r="AN490" s="61"/>
      <c r="AO490" s="61"/>
      <c r="AP490" s="61">
        <v>1056</v>
      </c>
      <c r="AR490" s="26"/>
      <c r="AT490" s="13" t="s">
        <v>38</v>
      </c>
      <c r="AU490" s="16" t="s">
        <v>72</v>
      </c>
      <c r="AV490" s="13" t="s">
        <v>72</v>
      </c>
      <c r="AW490" s="15"/>
    </row>
    <row r="491" spans="4:51" s="10" customFormat="1" ht="12" x14ac:dyDescent="0.2">
      <c r="F491" s="11"/>
      <c r="G491" s="11"/>
      <c r="I491" s="31"/>
      <c r="J491" s="11"/>
      <c r="K491" s="14"/>
      <c r="L491" s="14"/>
      <c r="M491" s="11"/>
      <c r="O491" s="14"/>
      <c r="P491" s="11"/>
      <c r="Q491" s="60"/>
      <c r="R491" s="12"/>
      <c r="S491" s="12"/>
      <c r="T491" s="11"/>
      <c r="U491" s="12"/>
      <c r="V491" s="11"/>
      <c r="W491" s="10">
        <v>6.6</v>
      </c>
      <c r="X491" s="10">
        <v>2.3E-2</v>
      </c>
      <c r="Y491" s="10" t="s">
        <v>43</v>
      </c>
      <c r="Z491" s="10" t="s">
        <v>44</v>
      </c>
      <c r="AA491" s="11" t="s">
        <v>41</v>
      </c>
      <c r="AB491" s="11"/>
      <c r="AC491" s="11"/>
      <c r="AD491" s="61"/>
      <c r="AE491" s="61"/>
      <c r="AG491" s="61"/>
      <c r="AH491" s="61"/>
      <c r="AI491" s="61"/>
      <c r="AJ491" s="61"/>
      <c r="AK491" s="61"/>
      <c r="AL491" s="61"/>
      <c r="AM491" s="61"/>
      <c r="AN491" s="61"/>
      <c r="AO491" s="61"/>
      <c r="AP491" s="61">
        <v>780</v>
      </c>
      <c r="AR491" s="26"/>
      <c r="AT491" s="13" t="s">
        <v>38</v>
      </c>
      <c r="AU491" s="16" t="s">
        <v>45</v>
      </c>
      <c r="AV491" s="13" t="s">
        <v>45</v>
      </c>
      <c r="AW491" s="15"/>
    </row>
    <row r="492" spans="4:51" s="10" customFormat="1" ht="12" x14ac:dyDescent="0.2">
      <c r="F492" s="11"/>
      <c r="G492" s="11"/>
      <c r="I492" s="31"/>
      <c r="J492" s="11"/>
      <c r="K492" s="14"/>
      <c r="L492" s="14"/>
      <c r="M492" s="11"/>
      <c r="O492" s="14"/>
      <c r="P492" s="11"/>
      <c r="Q492" s="60"/>
      <c r="R492" s="12"/>
      <c r="S492" s="12"/>
      <c r="T492" s="11"/>
      <c r="U492" s="12"/>
      <c r="V492" s="11"/>
      <c r="W492" s="10">
        <v>16.3</v>
      </c>
      <c r="X492" s="10">
        <v>0.40899999999999997</v>
      </c>
      <c r="Y492" s="10" t="s">
        <v>158</v>
      </c>
      <c r="Z492" s="10" t="s">
        <v>71</v>
      </c>
      <c r="AA492" s="11" t="s">
        <v>37</v>
      </c>
      <c r="AB492" s="11"/>
      <c r="AC492" s="11"/>
      <c r="AD492" s="61"/>
      <c r="AE492" s="61"/>
      <c r="AG492" s="61"/>
      <c r="AH492" s="61"/>
      <c r="AI492" s="61"/>
      <c r="AJ492" s="61"/>
      <c r="AK492" s="61"/>
      <c r="AL492" s="61"/>
      <c r="AM492" s="61"/>
      <c r="AN492" s="61"/>
      <c r="AO492" s="61"/>
      <c r="AP492" s="61">
        <v>400</v>
      </c>
      <c r="AR492" s="26"/>
      <c r="AT492" s="13" t="s">
        <v>38</v>
      </c>
      <c r="AU492" s="16" t="s">
        <v>72</v>
      </c>
      <c r="AV492" s="13" t="s">
        <v>72</v>
      </c>
      <c r="AW492" s="15"/>
    </row>
    <row r="493" spans="4:51" s="10" customFormat="1" ht="12" x14ac:dyDescent="0.2">
      <c r="F493" s="11"/>
      <c r="G493" s="11"/>
      <c r="I493" s="31"/>
      <c r="J493" s="11"/>
      <c r="K493" s="14"/>
      <c r="L493" s="62"/>
      <c r="M493" s="11"/>
      <c r="O493" s="14"/>
      <c r="P493" s="11"/>
      <c r="Q493" s="60"/>
      <c r="R493" s="12"/>
      <c r="S493" s="12"/>
      <c r="T493" s="11"/>
      <c r="U493" s="12"/>
      <c r="V493" s="11"/>
      <c r="W493" s="10">
        <v>1.1000000000000001</v>
      </c>
      <c r="X493" s="10">
        <v>1E-3</v>
      </c>
      <c r="Y493" s="10" t="s">
        <v>43</v>
      </c>
      <c r="Z493" s="10" t="s">
        <v>44</v>
      </c>
      <c r="AA493" s="11" t="s">
        <v>37</v>
      </c>
      <c r="AB493" s="11"/>
      <c r="AC493" s="11"/>
      <c r="AD493" s="61"/>
      <c r="AE493" s="61"/>
      <c r="AG493" s="61"/>
      <c r="AH493" s="61"/>
      <c r="AI493" s="61"/>
      <c r="AJ493" s="61"/>
      <c r="AK493" s="61"/>
      <c r="AL493" s="61"/>
      <c r="AM493" s="61"/>
      <c r="AN493" s="61"/>
      <c r="AO493" s="61"/>
      <c r="AP493" s="61">
        <v>222.85714285714286</v>
      </c>
      <c r="AR493" s="26"/>
      <c r="AT493" s="13" t="s">
        <v>38</v>
      </c>
      <c r="AU493" s="16" t="s">
        <v>45</v>
      </c>
      <c r="AV493" s="13" t="s">
        <v>45</v>
      </c>
      <c r="AW493" s="15"/>
    </row>
    <row r="494" spans="4:51" s="10" customFormat="1" ht="12" x14ac:dyDescent="0.2">
      <c r="F494" s="11"/>
      <c r="G494" s="11"/>
      <c r="I494" s="31"/>
      <c r="J494" s="11"/>
      <c r="K494" s="14"/>
      <c r="L494" s="62"/>
      <c r="M494" s="11"/>
      <c r="O494" s="14"/>
      <c r="P494" s="11"/>
      <c r="Q494" s="60"/>
      <c r="R494" s="12"/>
      <c r="S494" s="12"/>
      <c r="T494" s="11"/>
      <c r="U494" s="12"/>
      <c r="V494" s="11"/>
      <c r="W494" s="10">
        <v>2.9</v>
      </c>
      <c r="X494" s="10">
        <v>2E-3</v>
      </c>
      <c r="Y494" s="10" t="s">
        <v>43</v>
      </c>
      <c r="Z494" s="10" t="s">
        <v>44</v>
      </c>
      <c r="AA494" s="11" t="s">
        <v>37</v>
      </c>
      <c r="AB494" s="11"/>
      <c r="AC494" s="11"/>
      <c r="AD494" s="61"/>
      <c r="AE494" s="61"/>
      <c r="AG494" s="61"/>
      <c r="AH494" s="61"/>
      <c r="AI494" s="61"/>
      <c r="AJ494" s="61"/>
      <c r="AK494" s="61"/>
      <c r="AL494" s="61"/>
      <c r="AM494" s="61"/>
      <c r="AN494" s="61"/>
      <c r="AO494" s="61"/>
      <c r="AP494" s="61">
        <v>222.85714285714286</v>
      </c>
      <c r="AR494" s="26"/>
      <c r="AT494" s="13" t="s">
        <v>38</v>
      </c>
      <c r="AU494" s="16" t="s">
        <v>45</v>
      </c>
      <c r="AV494" s="13" t="s">
        <v>45</v>
      </c>
      <c r="AW494" s="15"/>
    </row>
    <row r="495" spans="4:51" s="10" customFormat="1" ht="12" x14ac:dyDescent="0.2">
      <c r="D495" s="82"/>
      <c r="E495" s="82"/>
      <c r="F495" s="83"/>
      <c r="G495" s="83"/>
      <c r="I495" s="84"/>
      <c r="J495" s="83"/>
      <c r="K495" s="85"/>
      <c r="L495" s="98"/>
      <c r="M495" s="83"/>
      <c r="N495" s="82"/>
      <c r="O495" s="85"/>
      <c r="P495" s="83"/>
      <c r="Q495" s="86"/>
      <c r="R495" s="12"/>
      <c r="S495" s="12"/>
      <c r="T495" s="83"/>
      <c r="U495" s="73"/>
      <c r="V495" s="83"/>
      <c r="W495" s="82">
        <v>3</v>
      </c>
      <c r="X495" s="82">
        <v>3.0000000000000001E-3</v>
      </c>
      <c r="Y495" s="82" t="s">
        <v>43</v>
      </c>
      <c r="Z495" s="82" t="s">
        <v>44</v>
      </c>
      <c r="AA495" s="83" t="s">
        <v>37</v>
      </c>
      <c r="AB495" s="83"/>
      <c r="AC495" s="83"/>
      <c r="AD495" s="89"/>
      <c r="AE495" s="89"/>
      <c r="AF495" s="82"/>
      <c r="AG495" s="89"/>
      <c r="AH495" s="71"/>
      <c r="AI495" s="71"/>
      <c r="AJ495" s="71"/>
      <c r="AK495" s="71"/>
      <c r="AL495" s="71"/>
      <c r="AM495" s="71"/>
      <c r="AN495" s="71"/>
      <c r="AO495" s="89"/>
      <c r="AP495" s="89">
        <v>222.85714285714286</v>
      </c>
      <c r="AQ495" s="82"/>
      <c r="AR495" s="94"/>
      <c r="AS495" s="82"/>
      <c r="AT495" s="88" t="s">
        <v>47</v>
      </c>
      <c r="AU495" s="90" t="s">
        <v>45</v>
      </c>
      <c r="AV495" s="13" t="s">
        <v>45</v>
      </c>
      <c r="AW495" s="15"/>
      <c r="AX495" s="95"/>
      <c r="AY495" s="95"/>
    </row>
    <row r="496" spans="4:51" s="10" customFormat="1" ht="12" x14ac:dyDescent="0.2">
      <c r="D496" s="82"/>
      <c r="E496" s="82"/>
      <c r="F496" s="83"/>
      <c r="G496" s="83"/>
      <c r="I496" s="84"/>
      <c r="J496" s="83"/>
      <c r="K496" s="85"/>
      <c r="L496" s="98"/>
      <c r="M496" s="83"/>
      <c r="N496" s="82"/>
      <c r="O496" s="85"/>
      <c r="P496" s="83"/>
      <c r="Q496" s="86"/>
      <c r="R496" s="12"/>
      <c r="S496" s="12"/>
      <c r="T496" s="83"/>
      <c r="U496" s="73"/>
      <c r="V496" s="83"/>
      <c r="W496" s="82">
        <v>1.6</v>
      </c>
      <c r="X496" s="82">
        <v>1E-3</v>
      </c>
      <c r="Y496" s="82" t="s">
        <v>43</v>
      </c>
      <c r="Z496" s="82" t="s">
        <v>44</v>
      </c>
      <c r="AA496" s="83" t="s">
        <v>37</v>
      </c>
      <c r="AB496" s="83"/>
      <c r="AC496" s="83"/>
      <c r="AD496" s="89"/>
      <c r="AE496" s="89"/>
      <c r="AF496" s="82"/>
      <c r="AG496" s="89"/>
      <c r="AH496" s="71"/>
      <c r="AI496" s="71"/>
      <c r="AJ496" s="71"/>
      <c r="AK496" s="71"/>
      <c r="AL496" s="71"/>
      <c r="AM496" s="71"/>
      <c r="AN496" s="71"/>
      <c r="AO496" s="89"/>
      <c r="AP496" s="89">
        <v>222.85714285714286</v>
      </c>
      <c r="AQ496" s="82"/>
      <c r="AR496" s="94"/>
      <c r="AS496" s="82"/>
      <c r="AT496" s="88" t="s">
        <v>47</v>
      </c>
      <c r="AU496" s="90" t="s">
        <v>45</v>
      </c>
      <c r="AV496" s="13" t="s">
        <v>45</v>
      </c>
      <c r="AW496" s="15"/>
      <c r="AX496" s="95"/>
      <c r="AY496" s="95"/>
    </row>
    <row r="497" spans="1:52" s="10" customFormat="1" ht="12" x14ac:dyDescent="0.2">
      <c r="D497" s="82"/>
      <c r="E497" s="82"/>
      <c r="F497" s="83"/>
      <c r="G497" s="83"/>
      <c r="I497" s="84"/>
      <c r="J497" s="83"/>
      <c r="K497" s="85"/>
      <c r="L497" s="98"/>
      <c r="M497" s="83"/>
      <c r="N497" s="82"/>
      <c r="O497" s="85"/>
      <c r="P497" s="83"/>
      <c r="Q497" s="86"/>
      <c r="R497" s="12"/>
      <c r="S497" s="12"/>
      <c r="T497" s="83"/>
      <c r="U497" s="73"/>
      <c r="V497" s="83"/>
      <c r="W497" s="82">
        <v>4.3</v>
      </c>
      <c r="X497" s="82">
        <v>4.0000000000000001E-3</v>
      </c>
      <c r="Y497" s="82" t="s">
        <v>43</v>
      </c>
      <c r="Z497" s="82" t="s">
        <v>44</v>
      </c>
      <c r="AA497" s="83" t="s">
        <v>37</v>
      </c>
      <c r="AB497" s="83"/>
      <c r="AC497" s="83"/>
      <c r="AD497" s="89"/>
      <c r="AE497" s="89"/>
      <c r="AF497" s="82"/>
      <c r="AG497" s="89"/>
      <c r="AH497" s="71"/>
      <c r="AI497" s="71"/>
      <c r="AJ497" s="71"/>
      <c r="AK497" s="71"/>
      <c r="AL497" s="71"/>
      <c r="AM497" s="71"/>
      <c r="AN497" s="71"/>
      <c r="AO497" s="89"/>
      <c r="AP497" s="89">
        <v>222.85714285714286</v>
      </c>
      <c r="AQ497" s="82"/>
      <c r="AR497" s="94"/>
      <c r="AS497" s="82"/>
      <c r="AT497" s="88" t="s">
        <v>47</v>
      </c>
      <c r="AU497" s="90" t="s">
        <v>45</v>
      </c>
      <c r="AV497" s="13" t="s">
        <v>45</v>
      </c>
      <c r="AW497" s="15"/>
      <c r="AX497" s="95"/>
      <c r="AY497" s="95"/>
    </row>
    <row r="498" spans="1:52" s="10" customFormat="1" ht="12" x14ac:dyDescent="0.2">
      <c r="D498" s="63"/>
      <c r="E498" s="63"/>
      <c r="F498" s="64"/>
      <c r="G498" s="64"/>
      <c r="I498" s="68"/>
      <c r="J498" s="64"/>
      <c r="K498" s="69"/>
      <c r="L498" s="99"/>
      <c r="M498" s="64"/>
      <c r="N498" s="63"/>
      <c r="O498" s="69"/>
      <c r="P498" s="64"/>
      <c r="Q498" s="66"/>
      <c r="R498" s="12"/>
      <c r="S498" s="12"/>
      <c r="T498" s="64"/>
      <c r="U498" s="70"/>
      <c r="V498" s="64"/>
      <c r="W498" s="29">
        <v>57</v>
      </c>
      <c r="X498" s="29">
        <v>0.33200000000000002</v>
      </c>
      <c r="Y498" s="29" t="s">
        <v>43</v>
      </c>
      <c r="Z498" s="29" t="s">
        <v>44</v>
      </c>
      <c r="AA498" s="64" t="s">
        <v>41</v>
      </c>
      <c r="AB498" s="56"/>
      <c r="AC498" s="64"/>
      <c r="AD498" s="61"/>
      <c r="AE498" s="61"/>
      <c r="AG498" s="71"/>
      <c r="AH498" s="71"/>
      <c r="AI498" s="71"/>
      <c r="AJ498" s="71"/>
      <c r="AK498" s="71"/>
      <c r="AL498" s="71"/>
      <c r="AM498" s="71"/>
      <c r="AN498" s="71"/>
      <c r="AO498" s="71"/>
      <c r="AP498" s="71">
        <v>222.85714285714286</v>
      </c>
      <c r="AR498" s="26"/>
      <c r="AT498" s="65" t="s">
        <v>47</v>
      </c>
      <c r="AU498" s="67" t="s">
        <v>45</v>
      </c>
      <c r="AV498" s="13" t="s">
        <v>45</v>
      </c>
      <c r="AW498" s="15"/>
      <c r="AX498" s="63"/>
      <c r="AY498" s="63"/>
    </row>
    <row r="499" spans="1:52" s="10" customFormat="1" ht="12" x14ac:dyDescent="0.2">
      <c r="D499" s="63"/>
      <c r="E499" s="63"/>
      <c r="F499" s="64"/>
      <c r="G499" s="64"/>
      <c r="I499" s="68"/>
      <c r="J499" s="64"/>
      <c r="K499" s="69"/>
      <c r="L499" s="99"/>
      <c r="M499" s="64"/>
      <c r="N499" s="63"/>
      <c r="O499" s="69"/>
      <c r="P499" s="64"/>
      <c r="Q499" s="66"/>
      <c r="R499" s="12"/>
      <c r="S499" s="12"/>
      <c r="T499" s="64"/>
      <c r="U499" s="70"/>
      <c r="V499" s="64"/>
      <c r="W499" s="29">
        <v>59</v>
      </c>
      <c r="X499" s="29">
        <v>0.56200000000000006</v>
      </c>
      <c r="Y499" s="29" t="s">
        <v>43</v>
      </c>
      <c r="Z499" s="29" t="s">
        <v>44</v>
      </c>
      <c r="AA499" s="64" t="s">
        <v>41</v>
      </c>
      <c r="AB499" s="56"/>
      <c r="AC499" s="64"/>
      <c r="AD499" s="61"/>
      <c r="AE499" s="61"/>
      <c r="AG499" s="71"/>
      <c r="AH499" s="71"/>
      <c r="AI499" s="71"/>
      <c r="AJ499" s="71"/>
      <c r="AK499" s="71"/>
      <c r="AL499" s="71"/>
      <c r="AM499" s="71"/>
      <c r="AN499" s="71"/>
      <c r="AO499" s="71"/>
      <c r="AP499" s="71">
        <v>222.85714285714286</v>
      </c>
      <c r="AR499" s="26"/>
      <c r="AT499" s="65" t="s">
        <v>47</v>
      </c>
      <c r="AU499" s="67" t="s">
        <v>45</v>
      </c>
      <c r="AV499" s="13" t="s">
        <v>45</v>
      </c>
      <c r="AW499" s="15"/>
      <c r="AX499" s="63"/>
      <c r="AY499" s="63"/>
    </row>
    <row r="500" spans="1:52" s="10" customFormat="1" ht="12" x14ac:dyDescent="0.2">
      <c r="F500" s="11"/>
      <c r="G500" s="11"/>
      <c r="I500" s="31"/>
      <c r="J500" s="11"/>
      <c r="K500" s="14"/>
      <c r="L500" s="62"/>
      <c r="M500" s="11"/>
      <c r="O500" s="14"/>
      <c r="P500" s="11"/>
      <c r="Q500" s="60"/>
      <c r="R500" s="12"/>
      <c r="S500" s="12"/>
      <c r="T500" s="11"/>
      <c r="U500" s="12"/>
      <c r="V500" s="11"/>
      <c r="W500" s="10">
        <v>2</v>
      </c>
      <c r="X500" s="10">
        <v>2E-3</v>
      </c>
      <c r="Y500" s="10" t="s">
        <v>43</v>
      </c>
      <c r="Z500" s="10" t="s">
        <v>44</v>
      </c>
      <c r="AA500" s="11" t="s">
        <v>37</v>
      </c>
      <c r="AB500" s="11"/>
      <c r="AC500" s="11"/>
      <c r="AD500" s="61"/>
      <c r="AE500" s="61"/>
      <c r="AG500" s="61"/>
      <c r="AH500" s="61"/>
      <c r="AI500" s="61"/>
      <c r="AJ500" s="61"/>
      <c r="AK500" s="61"/>
      <c r="AL500" s="61"/>
      <c r="AM500" s="61"/>
      <c r="AN500" s="61"/>
      <c r="AO500" s="61"/>
      <c r="AP500" s="61">
        <v>780</v>
      </c>
      <c r="AR500" s="26"/>
      <c r="AT500" s="13" t="s">
        <v>38</v>
      </c>
      <c r="AU500" s="16" t="s">
        <v>45</v>
      </c>
      <c r="AV500" s="13" t="s">
        <v>45</v>
      </c>
      <c r="AW500" s="15"/>
    </row>
    <row r="501" spans="1:52" s="10" customFormat="1" ht="12" x14ac:dyDescent="0.2">
      <c r="F501" s="11"/>
      <c r="G501" s="11"/>
      <c r="I501" s="31"/>
      <c r="J501" s="11"/>
      <c r="K501" s="14"/>
      <c r="L501" s="62"/>
      <c r="M501" s="11"/>
      <c r="O501" s="14"/>
      <c r="P501" s="11"/>
      <c r="Q501" s="60"/>
      <c r="R501" s="12"/>
      <c r="S501" s="12"/>
      <c r="T501" s="11"/>
      <c r="U501" s="12"/>
      <c r="V501" s="11"/>
      <c r="W501" s="10">
        <v>1.6</v>
      </c>
      <c r="X501" s="10">
        <v>1E-3</v>
      </c>
      <c r="Y501" s="10" t="s">
        <v>43</v>
      </c>
      <c r="Z501" s="10" t="s">
        <v>44</v>
      </c>
      <c r="AA501" s="11" t="s">
        <v>37</v>
      </c>
      <c r="AB501" s="11"/>
      <c r="AC501" s="11"/>
      <c r="AD501" s="61"/>
      <c r="AE501" s="61"/>
      <c r="AG501" s="61"/>
      <c r="AH501" s="61"/>
      <c r="AI501" s="61"/>
      <c r="AJ501" s="61"/>
      <c r="AK501" s="61"/>
      <c r="AL501" s="61"/>
      <c r="AM501" s="61"/>
      <c r="AN501" s="61"/>
      <c r="AO501" s="61"/>
      <c r="AP501" s="61">
        <v>1560</v>
      </c>
      <c r="AR501" s="26"/>
      <c r="AT501" s="13" t="s">
        <v>47</v>
      </c>
      <c r="AU501" s="16" t="s">
        <v>45</v>
      </c>
      <c r="AV501" s="13" t="s">
        <v>45</v>
      </c>
      <c r="AW501" s="15"/>
    </row>
    <row r="502" spans="1:52" s="10" customFormat="1" ht="12" x14ac:dyDescent="0.2">
      <c r="F502" s="11"/>
      <c r="G502" s="11"/>
      <c r="I502" s="31"/>
      <c r="J502" s="11"/>
      <c r="K502" s="14"/>
      <c r="L502" s="14"/>
      <c r="M502" s="11"/>
      <c r="O502" s="14"/>
      <c r="P502" s="64"/>
      <c r="Q502" s="60"/>
      <c r="R502" s="12"/>
      <c r="S502" s="12"/>
      <c r="T502" s="11"/>
      <c r="U502" s="12"/>
      <c r="V502" s="11"/>
      <c r="W502" s="10">
        <v>16.3</v>
      </c>
      <c r="X502" s="10">
        <v>0.40899999999999997</v>
      </c>
      <c r="Y502" s="10" t="s">
        <v>158</v>
      </c>
      <c r="Z502" s="10" t="s">
        <v>71</v>
      </c>
      <c r="AA502" s="11" t="s">
        <v>37</v>
      </c>
      <c r="AB502" s="11"/>
      <c r="AC502" s="11"/>
      <c r="AD502" s="61"/>
      <c r="AE502" s="61"/>
      <c r="AG502" s="61"/>
      <c r="AH502" s="61"/>
      <c r="AI502" s="61"/>
      <c r="AJ502" s="61"/>
      <c r="AK502" s="61"/>
      <c r="AL502" s="61"/>
      <c r="AM502" s="61"/>
      <c r="AN502" s="61"/>
      <c r="AO502" s="61"/>
      <c r="AP502" s="61">
        <v>1320</v>
      </c>
      <c r="AR502" s="26"/>
      <c r="AT502" s="13" t="s">
        <v>47</v>
      </c>
      <c r="AU502" s="16" t="s">
        <v>72</v>
      </c>
      <c r="AV502" s="13" t="s">
        <v>72</v>
      </c>
      <c r="AW502" s="15"/>
    </row>
    <row r="503" spans="1:52" s="95" customFormat="1" ht="12" x14ac:dyDescent="0.2">
      <c r="A503" s="10"/>
      <c r="B503" s="10"/>
      <c r="C503" s="10"/>
      <c r="D503" s="10"/>
      <c r="E503" s="10"/>
      <c r="F503" s="11"/>
      <c r="G503" s="11"/>
      <c r="H503" s="10"/>
      <c r="I503" s="31"/>
      <c r="J503" s="11"/>
      <c r="K503" s="14"/>
      <c r="L503" s="62"/>
      <c r="M503" s="11"/>
      <c r="N503" s="10"/>
      <c r="O503" s="14"/>
      <c r="P503" s="11"/>
      <c r="Q503" s="60"/>
      <c r="R503" s="12"/>
      <c r="S503" s="12"/>
      <c r="T503" s="11"/>
      <c r="U503" s="12"/>
      <c r="V503" s="11"/>
      <c r="W503" s="10">
        <v>1.1000000000000001</v>
      </c>
      <c r="X503" s="10">
        <v>1E-3</v>
      </c>
      <c r="Y503" s="10" t="s">
        <v>43</v>
      </c>
      <c r="Z503" s="10" t="s">
        <v>44</v>
      </c>
      <c r="AA503" s="11" t="s">
        <v>37</v>
      </c>
      <c r="AB503" s="11"/>
      <c r="AC503" s="11"/>
      <c r="AD503" s="61"/>
      <c r="AE503" s="61"/>
      <c r="AF503" s="10"/>
      <c r="AG503" s="61"/>
      <c r="AH503" s="61"/>
      <c r="AI503" s="61"/>
      <c r="AJ503" s="61"/>
      <c r="AK503" s="61"/>
      <c r="AL503" s="61"/>
      <c r="AM503" s="61"/>
      <c r="AN503" s="61"/>
      <c r="AO503" s="61"/>
      <c r="AP503" s="61">
        <v>780</v>
      </c>
      <c r="AQ503" s="10"/>
      <c r="AR503" s="26"/>
      <c r="AS503" s="10"/>
      <c r="AT503" s="13" t="s">
        <v>38</v>
      </c>
      <c r="AU503" s="16" t="s">
        <v>45</v>
      </c>
      <c r="AV503" s="13" t="s">
        <v>45</v>
      </c>
      <c r="AW503" s="15"/>
      <c r="AX503" s="10"/>
      <c r="AY503" s="10"/>
      <c r="AZ503" s="10"/>
    </row>
    <row r="504" spans="1:52" s="10" customFormat="1" ht="12" x14ac:dyDescent="0.2">
      <c r="F504" s="11"/>
      <c r="G504" s="11"/>
      <c r="I504" s="31"/>
      <c r="J504" s="11"/>
      <c r="K504" s="14"/>
      <c r="L504" s="14"/>
      <c r="M504" s="11"/>
      <c r="O504" s="14"/>
      <c r="P504" s="11"/>
      <c r="Q504" s="60"/>
      <c r="R504" s="12"/>
      <c r="S504" s="12"/>
      <c r="T504" s="11"/>
      <c r="U504" s="12"/>
      <c r="V504" s="11"/>
      <c r="W504" s="10">
        <v>1000</v>
      </c>
      <c r="X504" s="10">
        <v>3.903</v>
      </c>
      <c r="Y504" s="10" t="s">
        <v>89</v>
      </c>
      <c r="Z504" s="10" t="s">
        <v>79</v>
      </c>
      <c r="AA504" s="11" t="s">
        <v>37</v>
      </c>
      <c r="AB504" s="11"/>
      <c r="AC504" s="11"/>
      <c r="AD504" s="61"/>
      <c r="AE504" s="61"/>
      <c r="AG504" s="61"/>
      <c r="AH504" s="61"/>
      <c r="AI504" s="61"/>
      <c r="AJ504" s="61"/>
      <c r="AK504" s="61"/>
      <c r="AL504" s="61"/>
      <c r="AM504" s="61"/>
      <c r="AN504" s="61"/>
      <c r="AO504" s="61"/>
      <c r="AP504" s="61">
        <v>1500</v>
      </c>
      <c r="AR504" s="26"/>
      <c r="AT504" s="13" t="s">
        <v>47</v>
      </c>
      <c r="AU504" s="16" t="s">
        <v>188</v>
      </c>
      <c r="AV504" s="13" t="s">
        <v>188</v>
      </c>
      <c r="AW504" s="15"/>
    </row>
    <row r="505" spans="1:52" s="10" customFormat="1" ht="12" x14ac:dyDescent="0.2">
      <c r="F505" s="11"/>
      <c r="G505" s="11"/>
      <c r="I505" s="31"/>
      <c r="J505" s="11"/>
      <c r="K505" s="14"/>
      <c r="L505" s="14"/>
      <c r="M505" s="11"/>
      <c r="O505" s="14"/>
      <c r="P505" s="11"/>
      <c r="Q505" s="60"/>
      <c r="R505" s="12"/>
      <c r="S505" s="12"/>
      <c r="T505" s="11"/>
      <c r="U505" s="12"/>
      <c r="V505" s="11"/>
      <c r="W505" s="10">
        <v>200</v>
      </c>
      <c r="X505" s="10">
        <v>0.88900000000000001</v>
      </c>
      <c r="Y505" s="10" t="s">
        <v>89</v>
      </c>
      <c r="Z505" s="10" t="s">
        <v>79</v>
      </c>
      <c r="AA505" s="11" t="s">
        <v>37</v>
      </c>
      <c r="AB505" s="11"/>
      <c r="AC505" s="11"/>
      <c r="AD505" s="61"/>
      <c r="AE505" s="61"/>
      <c r="AG505" s="61"/>
      <c r="AH505" s="61"/>
      <c r="AI505" s="61"/>
      <c r="AJ505" s="61"/>
      <c r="AK505" s="61"/>
      <c r="AL505" s="61"/>
      <c r="AM505" s="61"/>
      <c r="AN505" s="61"/>
      <c r="AO505" s="61"/>
      <c r="AP505" s="61">
        <v>750</v>
      </c>
      <c r="AR505" s="26"/>
      <c r="AT505" s="13" t="s">
        <v>47</v>
      </c>
      <c r="AU505" s="16" t="s">
        <v>188</v>
      </c>
      <c r="AV505" s="13" t="s">
        <v>188</v>
      </c>
      <c r="AW505" s="15"/>
    </row>
    <row r="506" spans="1:52" s="10" customFormat="1" ht="12" x14ac:dyDescent="0.2">
      <c r="F506" s="11"/>
      <c r="G506" s="11"/>
      <c r="I506" s="31"/>
      <c r="J506" s="11"/>
      <c r="K506" s="14"/>
      <c r="L506" s="14"/>
      <c r="M506" s="11"/>
      <c r="O506" s="14"/>
      <c r="P506" s="11"/>
      <c r="Q506" s="60"/>
      <c r="R506" s="12"/>
      <c r="S506" s="12"/>
      <c r="T506" s="11"/>
      <c r="U506" s="12"/>
      <c r="V506" s="11"/>
      <c r="W506" s="10">
        <v>78</v>
      </c>
      <c r="X506" s="10">
        <v>0.39500000000000002</v>
      </c>
      <c r="Y506" s="10" t="s">
        <v>89</v>
      </c>
      <c r="Z506" s="10" t="s">
        <v>79</v>
      </c>
      <c r="AA506" s="11" t="s">
        <v>37</v>
      </c>
      <c r="AB506" s="11"/>
      <c r="AC506" s="11"/>
      <c r="AD506" s="61"/>
      <c r="AE506" s="61"/>
      <c r="AG506" s="61"/>
      <c r="AH506" s="61"/>
      <c r="AI506" s="61"/>
      <c r="AJ506" s="61"/>
      <c r="AK506" s="61"/>
      <c r="AL506" s="61"/>
      <c r="AM506" s="61"/>
      <c r="AN506" s="61"/>
      <c r="AO506" s="61"/>
      <c r="AP506" s="61">
        <v>750</v>
      </c>
      <c r="AR506" s="26"/>
      <c r="AT506" s="13" t="s">
        <v>47</v>
      </c>
      <c r="AU506" s="16" t="s">
        <v>188</v>
      </c>
      <c r="AV506" s="13" t="s">
        <v>188</v>
      </c>
      <c r="AW506" s="15"/>
    </row>
    <row r="507" spans="1:52" s="10" customFormat="1" ht="12" x14ac:dyDescent="0.2">
      <c r="F507" s="11"/>
      <c r="G507" s="11"/>
      <c r="I507" s="31"/>
      <c r="J507" s="11"/>
      <c r="K507" s="14"/>
      <c r="L507" s="14"/>
      <c r="M507" s="11"/>
      <c r="O507" s="14"/>
      <c r="P507" s="11"/>
      <c r="Q507" s="60"/>
      <c r="R507" s="12"/>
      <c r="S507" s="12"/>
      <c r="T507" s="11"/>
      <c r="U507" s="12"/>
      <c r="V507" s="11"/>
      <c r="W507" s="10">
        <v>1000</v>
      </c>
      <c r="X507" s="10">
        <v>3.903</v>
      </c>
      <c r="Y507" s="10" t="s">
        <v>89</v>
      </c>
      <c r="Z507" s="10" t="s">
        <v>79</v>
      </c>
      <c r="AA507" s="11" t="s">
        <v>37</v>
      </c>
      <c r="AB507" s="11"/>
      <c r="AC507" s="11"/>
      <c r="AD507" s="61"/>
      <c r="AE507" s="61"/>
      <c r="AG507" s="61"/>
      <c r="AH507" s="61"/>
      <c r="AI507" s="61"/>
      <c r="AJ507" s="61"/>
      <c r="AK507" s="61"/>
      <c r="AL507" s="61"/>
      <c r="AM507" s="61"/>
      <c r="AN507" s="61"/>
      <c r="AO507" s="61"/>
      <c r="AP507" s="61">
        <v>1500</v>
      </c>
      <c r="AR507" s="26"/>
      <c r="AT507" s="13" t="s">
        <v>47</v>
      </c>
      <c r="AU507" s="16" t="s">
        <v>188</v>
      </c>
      <c r="AV507" s="13" t="s">
        <v>188</v>
      </c>
      <c r="AW507" s="15"/>
    </row>
    <row r="508" spans="1:52" s="10" customFormat="1" ht="12" x14ac:dyDescent="0.2">
      <c r="F508" s="11"/>
      <c r="G508" s="11"/>
      <c r="I508" s="31"/>
      <c r="J508" s="11"/>
      <c r="K508" s="14"/>
      <c r="L508" s="14"/>
      <c r="M508" s="11"/>
      <c r="O508" s="14"/>
      <c r="P508" s="11"/>
      <c r="Q508" s="60"/>
      <c r="R508" s="12"/>
      <c r="S508" s="12"/>
      <c r="T508" s="11"/>
      <c r="U508" s="12"/>
      <c r="V508" s="11"/>
      <c r="W508" s="10">
        <v>3.3</v>
      </c>
      <c r="X508" s="10">
        <v>1.4999999999999999E-2</v>
      </c>
      <c r="Y508" s="10" t="s">
        <v>73</v>
      </c>
      <c r="Z508" s="10" t="s">
        <v>74</v>
      </c>
      <c r="AA508" s="11" t="s">
        <v>37</v>
      </c>
      <c r="AB508" s="11"/>
      <c r="AC508" s="11"/>
      <c r="AD508" s="61"/>
      <c r="AE508" s="61"/>
      <c r="AG508" s="61"/>
      <c r="AH508" s="61"/>
      <c r="AI508" s="61"/>
      <c r="AJ508" s="61"/>
      <c r="AK508" s="61"/>
      <c r="AL508" s="61"/>
      <c r="AM508" s="61"/>
      <c r="AN508" s="61"/>
      <c r="AO508" s="61"/>
      <c r="AP508" s="61">
        <v>660</v>
      </c>
      <c r="AR508" s="26"/>
      <c r="AT508" s="13" t="s">
        <v>47</v>
      </c>
      <c r="AU508" s="16" t="s">
        <v>75</v>
      </c>
      <c r="AV508" s="13" t="s">
        <v>75</v>
      </c>
      <c r="AW508" s="15"/>
    </row>
    <row r="509" spans="1:52" s="10" customFormat="1" ht="12" x14ac:dyDescent="0.2">
      <c r="F509" s="11"/>
      <c r="G509" s="11"/>
      <c r="I509" s="31"/>
      <c r="J509" s="11"/>
      <c r="K509" s="14"/>
      <c r="L509" s="14"/>
      <c r="M509" s="11"/>
      <c r="O509" s="14"/>
      <c r="P509" s="11"/>
      <c r="Q509" s="60"/>
      <c r="R509" s="12"/>
      <c r="S509" s="12"/>
      <c r="T509" s="11"/>
      <c r="U509" s="12"/>
      <c r="V509" s="11"/>
      <c r="W509" s="10">
        <v>5.7</v>
      </c>
      <c r="X509" s="10">
        <v>1.4999999999999999E-2</v>
      </c>
      <c r="Y509" s="10" t="s">
        <v>73</v>
      </c>
      <c r="Z509" s="10" t="s">
        <v>74</v>
      </c>
      <c r="AA509" s="11" t="s">
        <v>37</v>
      </c>
      <c r="AB509" s="11"/>
      <c r="AC509" s="11"/>
      <c r="AD509" s="61"/>
      <c r="AE509" s="61"/>
      <c r="AG509" s="61"/>
      <c r="AH509" s="61"/>
      <c r="AI509" s="61"/>
      <c r="AJ509" s="61"/>
      <c r="AK509" s="61"/>
      <c r="AL509" s="61"/>
      <c r="AM509" s="61"/>
      <c r="AN509" s="61"/>
      <c r="AO509" s="61"/>
      <c r="AP509" s="61">
        <v>660</v>
      </c>
      <c r="AR509" s="26"/>
      <c r="AT509" s="13" t="s">
        <v>47</v>
      </c>
      <c r="AU509" s="16" t="s">
        <v>75</v>
      </c>
      <c r="AV509" s="13" t="s">
        <v>75</v>
      </c>
      <c r="AW509" s="15"/>
    </row>
    <row r="510" spans="1:52" s="10" customFormat="1" ht="12" x14ac:dyDescent="0.2">
      <c r="F510" s="11"/>
      <c r="G510" s="11"/>
      <c r="I510" s="31"/>
      <c r="J510" s="11"/>
      <c r="K510" s="14"/>
      <c r="L510" s="14"/>
      <c r="M510" s="11"/>
      <c r="O510" s="14"/>
      <c r="P510" s="64"/>
      <c r="Q510" s="60"/>
      <c r="R510" s="12"/>
      <c r="S510" s="12"/>
      <c r="T510" s="11"/>
      <c r="U510" s="12"/>
      <c r="V510" s="11"/>
      <c r="W510" s="10">
        <v>1.3</v>
      </c>
      <c r="X510" s="10">
        <v>1.4999999999999999E-2</v>
      </c>
      <c r="Y510" s="10" t="s">
        <v>73</v>
      </c>
      <c r="Z510" s="10" t="s">
        <v>74</v>
      </c>
      <c r="AA510" s="11" t="s">
        <v>37</v>
      </c>
      <c r="AB510" s="11"/>
      <c r="AC510" s="11"/>
      <c r="AD510" s="61"/>
      <c r="AE510" s="61"/>
      <c r="AG510" s="61"/>
      <c r="AH510" s="61"/>
      <c r="AI510" s="61"/>
      <c r="AJ510" s="61"/>
      <c r="AK510" s="61"/>
      <c r="AL510" s="61"/>
      <c r="AM510" s="61"/>
      <c r="AN510" s="61"/>
      <c r="AO510" s="61"/>
      <c r="AP510" s="61">
        <v>520</v>
      </c>
      <c r="AR510" s="26"/>
      <c r="AT510" s="13" t="s">
        <v>38</v>
      </c>
      <c r="AU510" s="16" t="s">
        <v>75</v>
      </c>
      <c r="AV510" s="13" t="s">
        <v>75</v>
      </c>
      <c r="AW510" s="15"/>
    </row>
    <row r="511" spans="1:52" s="10" customFormat="1" ht="12" x14ac:dyDescent="0.2">
      <c r="F511" s="11"/>
      <c r="G511" s="11"/>
      <c r="I511" s="31"/>
      <c r="J511" s="11"/>
      <c r="K511" s="14"/>
      <c r="L511" s="14"/>
      <c r="M511" s="11"/>
      <c r="O511" s="14"/>
      <c r="P511" s="64"/>
      <c r="Q511" s="60"/>
      <c r="R511" s="12"/>
      <c r="S511" s="12"/>
      <c r="T511" s="11"/>
      <c r="U511" s="12"/>
      <c r="V511" s="11"/>
      <c r="W511" s="10">
        <v>28.6</v>
      </c>
      <c r="X511" s="10">
        <v>0.03</v>
      </c>
      <c r="Y511" s="10" t="s">
        <v>73</v>
      </c>
      <c r="Z511" s="10" t="s">
        <v>74</v>
      </c>
      <c r="AA511" s="11" t="s">
        <v>37</v>
      </c>
      <c r="AB511" s="11"/>
      <c r="AC511" s="11"/>
      <c r="AD511" s="61"/>
      <c r="AE511" s="61"/>
      <c r="AG511" s="61"/>
      <c r="AH511" s="61"/>
      <c r="AI511" s="61"/>
      <c r="AJ511" s="61"/>
      <c r="AK511" s="61"/>
      <c r="AL511" s="61"/>
      <c r="AM511" s="61"/>
      <c r="AN511" s="61"/>
      <c r="AO511" s="61"/>
      <c r="AP511" s="61">
        <v>520</v>
      </c>
      <c r="AR511" s="26"/>
      <c r="AT511" s="13" t="s">
        <v>38</v>
      </c>
      <c r="AU511" s="16" t="s">
        <v>75</v>
      </c>
      <c r="AV511" s="13" t="s">
        <v>75</v>
      </c>
      <c r="AW511" s="15"/>
    </row>
    <row r="512" spans="1:52" s="10" customFormat="1" ht="12" x14ac:dyDescent="0.2">
      <c r="F512" s="11"/>
      <c r="G512" s="11"/>
      <c r="I512" s="31"/>
      <c r="J512" s="11"/>
      <c r="K512" s="14"/>
      <c r="L512" s="14"/>
      <c r="M512" s="11"/>
      <c r="O512" s="14"/>
      <c r="P512" s="64"/>
      <c r="Q512" s="60"/>
      <c r="R512" s="12"/>
      <c r="S512" s="12"/>
      <c r="T512" s="11"/>
      <c r="U512" s="12"/>
      <c r="V512" s="11"/>
      <c r="W512" s="10">
        <v>45</v>
      </c>
      <c r="X512" s="10">
        <v>2.0249999999999999</v>
      </c>
      <c r="Y512" s="10" t="s">
        <v>94</v>
      </c>
      <c r="Z512" s="10" t="s">
        <v>71</v>
      </c>
      <c r="AA512" s="11" t="s">
        <v>37</v>
      </c>
      <c r="AB512" s="11"/>
      <c r="AC512" s="11"/>
      <c r="AD512" s="61"/>
      <c r="AE512" s="61"/>
      <c r="AG512" s="61"/>
      <c r="AH512" s="61"/>
      <c r="AI512" s="61"/>
      <c r="AJ512" s="61"/>
      <c r="AK512" s="61"/>
      <c r="AL512" s="61"/>
      <c r="AM512" s="61"/>
      <c r="AN512" s="61"/>
      <c r="AO512" s="61"/>
      <c r="AP512" s="61">
        <v>1056</v>
      </c>
      <c r="AR512" s="26"/>
      <c r="AT512" s="13" t="s">
        <v>38</v>
      </c>
      <c r="AU512" s="16" t="s">
        <v>72</v>
      </c>
      <c r="AV512" s="13" t="s">
        <v>72</v>
      </c>
      <c r="AW512" s="15"/>
    </row>
    <row r="513" spans="6:51" s="10" customFormat="1" ht="12" x14ac:dyDescent="0.2">
      <c r="F513" s="11"/>
      <c r="G513" s="11"/>
      <c r="I513" s="31"/>
      <c r="J513" s="11"/>
      <c r="K513" s="14"/>
      <c r="L513" s="14"/>
      <c r="M513" s="11"/>
      <c r="O513" s="14"/>
      <c r="P513" s="11"/>
      <c r="Q513" s="60"/>
      <c r="R513" s="12"/>
      <c r="S513" s="12"/>
      <c r="T513" s="11"/>
      <c r="U513" s="12"/>
      <c r="V513" s="11"/>
      <c r="W513" s="10">
        <v>93</v>
      </c>
      <c r="X513" s="10">
        <v>1.7050000000000001</v>
      </c>
      <c r="Y513" s="10" t="s">
        <v>94</v>
      </c>
      <c r="Z513" s="10" t="s">
        <v>71</v>
      </c>
      <c r="AA513" s="11" t="s">
        <v>37</v>
      </c>
      <c r="AB513" s="11"/>
      <c r="AC513" s="11"/>
      <c r="AD513" s="61"/>
      <c r="AE513" s="61"/>
      <c r="AG513" s="61"/>
      <c r="AH513" s="61"/>
      <c r="AI513" s="61"/>
      <c r="AJ513" s="61"/>
      <c r="AK513" s="61"/>
      <c r="AL513" s="61"/>
      <c r="AM513" s="61"/>
      <c r="AN513" s="61"/>
      <c r="AO513" s="61"/>
      <c r="AP513" s="61">
        <v>528</v>
      </c>
      <c r="AR513" s="26"/>
      <c r="AT513" s="13" t="s">
        <v>38</v>
      </c>
      <c r="AU513" s="16" t="s">
        <v>72</v>
      </c>
      <c r="AV513" s="13" t="s">
        <v>72</v>
      </c>
      <c r="AW513" s="15"/>
    </row>
    <row r="514" spans="6:51" s="10" customFormat="1" ht="12" x14ac:dyDescent="0.2">
      <c r="F514" s="11"/>
      <c r="G514" s="11"/>
      <c r="I514" s="31"/>
      <c r="J514" s="11"/>
      <c r="K514" s="14"/>
      <c r="L514" s="14"/>
      <c r="M514" s="11"/>
      <c r="O514" s="14"/>
      <c r="P514" s="11"/>
      <c r="Q514" s="60"/>
      <c r="R514" s="12"/>
      <c r="S514" s="12"/>
      <c r="T514" s="11"/>
      <c r="U514" s="12"/>
      <c r="V514" s="11"/>
      <c r="W514" s="10">
        <v>3</v>
      </c>
      <c r="X514" s="10">
        <v>0.192</v>
      </c>
      <c r="Y514" s="10" t="s">
        <v>94</v>
      </c>
      <c r="Z514" s="10" t="s">
        <v>71</v>
      </c>
      <c r="AA514" s="11" t="s">
        <v>37</v>
      </c>
      <c r="AB514" s="11"/>
      <c r="AC514" s="11"/>
      <c r="AD514" s="61"/>
      <c r="AE514" s="61"/>
      <c r="AG514" s="61"/>
      <c r="AH514" s="61"/>
      <c r="AI514" s="61"/>
      <c r="AJ514" s="61"/>
      <c r="AK514" s="61"/>
      <c r="AL514" s="61"/>
      <c r="AM514" s="61"/>
      <c r="AN514" s="61"/>
      <c r="AO514" s="61"/>
      <c r="AP514" s="61">
        <v>528</v>
      </c>
      <c r="AR514" s="26"/>
      <c r="AT514" s="13" t="s">
        <v>38</v>
      </c>
      <c r="AU514" s="16" t="s">
        <v>72</v>
      </c>
      <c r="AV514" s="13" t="s">
        <v>72</v>
      </c>
      <c r="AW514" s="15"/>
    </row>
    <row r="515" spans="6:51" s="10" customFormat="1" ht="12" x14ac:dyDescent="0.2">
      <c r="F515" s="11"/>
      <c r="G515" s="11"/>
      <c r="I515" s="31"/>
      <c r="J515" s="11"/>
      <c r="K515" s="14"/>
      <c r="L515" s="14"/>
      <c r="M515" s="11"/>
      <c r="O515" s="14"/>
      <c r="P515" s="11"/>
      <c r="Q515" s="60"/>
      <c r="R515" s="12"/>
      <c r="S515" s="12"/>
      <c r="T515" s="11"/>
      <c r="U515" s="12"/>
      <c r="V515" s="11"/>
      <c r="W515" s="10">
        <v>57</v>
      </c>
      <c r="X515" s="10">
        <v>1.653</v>
      </c>
      <c r="Y515" s="10" t="s">
        <v>94</v>
      </c>
      <c r="Z515" s="10" t="s">
        <v>71</v>
      </c>
      <c r="AA515" s="11" t="s">
        <v>37</v>
      </c>
      <c r="AB515" s="11"/>
      <c r="AC515" s="11"/>
      <c r="AD515" s="61"/>
      <c r="AE515" s="61"/>
      <c r="AG515" s="61"/>
      <c r="AH515" s="61"/>
      <c r="AI515" s="61"/>
      <c r="AJ515" s="61"/>
      <c r="AK515" s="61"/>
      <c r="AL515" s="61"/>
      <c r="AM515" s="61"/>
      <c r="AN515" s="61"/>
      <c r="AO515" s="61"/>
      <c r="AP515" s="61">
        <v>528</v>
      </c>
      <c r="AR515" s="26"/>
      <c r="AT515" s="13" t="s">
        <v>38</v>
      </c>
      <c r="AU515" s="16" t="s">
        <v>72</v>
      </c>
      <c r="AV515" s="13" t="s">
        <v>72</v>
      </c>
      <c r="AW515" s="15"/>
    </row>
    <row r="516" spans="6:51" s="10" customFormat="1" ht="12" x14ac:dyDescent="0.2">
      <c r="F516" s="11"/>
      <c r="G516" s="11"/>
      <c r="I516" s="31"/>
      <c r="J516" s="11"/>
      <c r="K516" s="14"/>
      <c r="L516" s="14"/>
      <c r="M516" s="11"/>
      <c r="O516" s="14"/>
      <c r="P516" s="11"/>
      <c r="Q516" s="60"/>
      <c r="R516" s="12"/>
      <c r="S516" s="12"/>
      <c r="T516" s="11"/>
      <c r="U516" s="12"/>
      <c r="V516" s="11"/>
      <c r="W516" s="10">
        <v>21</v>
      </c>
      <c r="X516" s="10">
        <v>0.60199999999999998</v>
      </c>
      <c r="Y516" s="10" t="s">
        <v>94</v>
      </c>
      <c r="Z516" s="10" t="s">
        <v>71</v>
      </c>
      <c r="AA516" s="11" t="s">
        <v>37</v>
      </c>
      <c r="AB516" s="11"/>
      <c r="AC516" s="11"/>
      <c r="AD516" s="61"/>
      <c r="AE516" s="61"/>
      <c r="AG516" s="61"/>
      <c r="AH516" s="61"/>
      <c r="AI516" s="61"/>
      <c r="AJ516" s="61"/>
      <c r="AK516" s="61"/>
      <c r="AL516" s="61"/>
      <c r="AM516" s="61"/>
      <c r="AN516" s="61"/>
      <c r="AO516" s="61"/>
      <c r="AP516" s="61">
        <v>528</v>
      </c>
      <c r="AR516" s="26"/>
      <c r="AT516" s="13" t="s">
        <v>38</v>
      </c>
      <c r="AU516" s="16" t="s">
        <v>72</v>
      </c>
      <c r="AV516" s="13" t="s">
        <v>72</v>
      </c>
      <c r="AW516" s="15"/>
    </row>
    <row r="517" spans="6:51" s="10" customFormat="1" ht="12" x14ac:dyDescent="0.2">
      <c r="F517" s="11"/>
      <c r="G517" s="11"/>
      <c r="I517" s="31"/>
      <c r="J517" s="11"/>
      <c r="K517" s="14"/>
      <c r="L517" s="14"/>
      <c r="M517" s="11"/>
      <c r="O517" s="14"/>
      <c r="P517" s="64"/>
      <c r="Q517" s="60"/>
      <c r="R517" s="12"/>
      <c r="S517" s="12"/>
      <c r="T517" s="11"/>
      <c r="U517" s="12"/>
      <c r="V517" s="11"/>
      <c r="W517" s="10">
        <v>55</v>
      </c>
      <c r="X517" s="10">
        <v>0.69299999999999995</v>
      </c>
      <c r="Y517" s="10" t="s">
        <v>94</v>
      </c>
      <c r="Z517" s="10" t="s">
        <v>71</v>
      </c>
      <c r="AA517" s="11" t="s">
        <v>37</v>
      </c>
      <c r="AB517" s="11"/>
      <c r="AC517" s="11"/>
      <c r="AD517" s="61"/>
      <c r="AE517" s="61"/>
      <c r="AG517" s="61"/>
      <c r="AH517" s="61"/>
      <c r="AI517" s="61"/>
      <c r="AJ517" s="61"/>
      <c r="AK517" s="61"/>
      <c r="AL517" s="61"/>
      <c r="AM517" s="61"/>
      <c r="AN517" s="61"/>
      <c r="AO517" s="61"/>
      <c r="AP517" s="61">
        <v>1320</v>
      </c>
      <c r="AR517" s="26"/>
      <c r="AT517" s="13" t="s">
        <v>47</v>
      </c>
      <c r="AU517" s="16" t="s">
        <v>72</v>
      </c>
      <c r="AV517" s="13" t="s">
        <v>72</v>
      </c>
      <c r="AW517" s="15"/>
    </row>
    <row r="518" spans="6:51" s="10" customFormat="1" ht="12" x14ac:dyDescent="0.2">
      <c r="F518" s="11"/>
      <c r="G518" s="11"/>
      <c r="I518" s="31"/>
      <c r="J518" s="11"/>
      <c r="L518" s="14"/>
      <c r="O518" s="14"/>
      <c r="P518" s="11"/>
      <c r="Q518" s="60"/>
      <c r="R518" s="12"/>
      <c r="S518" s="12"/>
      <c r="T518" s="11"/>
      <c r="U518" s="12"/>
      <c r="V518" s="11"/>
      <c r="W518" s="10">
        <v>4.0999999999999996</v>
      </c>
      <c r="X518" s="10">
        <v>0.03</v>
      </c>
      <c r="Y518" s="10" t="s">
        <v>73</v>
      </c>
      <c r="Z518" s="10" t="s">
        <v>74</v>
      </c>
      <c r="AA518" s="11" t="s">
        <v>37</v>
      </c>
      <c r="AB518" s="11"/>
      <c r="AC518" s="11"/>
      <c r="AD518" s="61"/>
      <c r="AE518" s="61"/>
      <c r="AG518" s="61"/>
      <c r="AH518" s="61"/>
      <c r="AI518" s="61"/>
      <c r="AJ518" s="61"/>
      <c r="AK518" s="61"/>
      <c r="AL518" s="61"/>
      <c r="AM518" s="61"/>
      <c r="AN518" s="61"/>
      <c r="AO518" s="61"/>
      <c r="AP518" s="61">
        <v>222.85714285714286</v>
      </c>
      <c r="AR518" s="26"/>
      <c r="AT518" s="13" t="s">
        <v>38</v>
      </c>
      <c r="AU518" s="16" t="s">
        <v>75</v>
      </c>
      <c r="AV518" s="13" t="s">
        <v>75</v>
      </c>
      <c r="AW518" s="15"/>
    </row>
    <row r="519" spans="6:51" s="10" customFormat="1" ht="12" x14ac:dyDescent="0.2">
      <c r="F519" s="11"/>
      <c r="G519" s="11"/>
      <c r="I519" s="31"/>
      <c r="J519" s="11"/>
      <c r="L519" s="14"/>
      <c r="O519" s="14"/>
      <c r="P519" s="11"/>
      <c r="Q519" s="60"/>
      <c r="R519" s="12"/>
      <c r="S519" s="12"/>
      <c r="T519" s="11"/>
      <c r="U519" s="12"/>
      <c r="V519" s="11"/>
      <c r="W519" s="10">
        <v>14.8</v>
      </c>
      <c r="X519" s="10">
        <v>0.03</v>
      </c>
      <c r="Y519" s="10" t="s">
        <v>73</v>
      </c>
      <c r="Z519" s="10" t="s">
        <v>74</v>
      </c>
      <c r="AA519" s="11" t="s">
        <v>37</v>
      </c>
      <c r="AB519" s="11"/>
      <c r="AC519" s="11"/>
      <c r="AD519" s="61"/>
      <c r="AE519" s="61"/>
      <c r="AG519" s="61"/>
      <c r="AH519" s="61"/>
      <c r="AI519" s="61"/>
      <c r="AJ519" s="61"/>
      <c r="AK519" s="61"/>
      <c r="AL519" s="61"/>
      <c r="AM519" s="61"/>
      <c r="AN519" s="61"/>
      <c r="AO519" s="61"/>
      <c r="AP519" s="61">
        <v>222.85714285714286</v>
      </c>
      <c r="AR519" s="26"/>
      <c r="AT519" s="13" t="s">
        <v>38</v>
      </c>
      <c r="AU519" s="16" t="s">
        <v>75</v>
      </c>
      <c r="AV519" s="13" t="s">
        <v>75</v>
      </c>
      <c r="AW519" s="15"/>
    </row>
    <row r="520" spans="6:51" s="10" customFormat="1" ht="12" x14ac:dyDescent="0.2">
      <c r="F520" s="11"/>
      <c r="G520" s="11"/>
      <c r="I520" s="31"/>
      <c r="J520" s="11"/>
      <c r="L520" s="14"/>
      <c r="O520" s="14"/>
      <c r="P520" s="11"/>
      <c r="Q520" s="60"/>
      <c r="R520" s="12"/>
      <c r="S520" s="12"/>
      <c r="T520" s="11"/>
      <c r="U520" s="12"/>
      <c r="V520" s="11"/>
      <c r="W520" s="10">
        <v>1</v>
      </c>
      <c r="X520" s="10">
        <v>1.4999999999999999E-2</v>
      </c>
      <c r="Y520" s="10" t="s">
        <v>73</v>
      </c>
      <c r="Z520" s="10" t="s">
        <v>74</v>
      </c>
      <c r="AA520" s="11" t="s">
        <v>37</v>
      </c>
      <c r="AB520" s="11"/>
      <c r="AC520" s="11"/>
      <c r="AD520" s="61"/>
      <c r="AE520" s="61"/>
      <c r="AG520" s="61"/>
      <c r="AH520" s="61"/>
      <c r="AI520" s="61"/>
      <c r="AJ520" s="61"/>
      <c r="AK520" s="61"/>
      <c r="AL520" s="61"/>
      <c r="AM520" s="61"/>
      <c r="AN520" s="61"/>
      <c r="AO520" s="61"/>
      <c r="AP520" s="61">
        <v>222.85714285714286</v>
      </c>
      <c r="AR520" s="26"/>
      <c r="AT520" s="13" t="s">
        <v>38</v>
      </c>
      <c r="AU520" s="16" t="s">
        <v>75</v>
      </c>
      <c r="AV520" s="13" t="s">
        <v>75</v>
      </c>
      <c r="AW520" s="15"/>
    </row>
    <row r="521" spans="6:51" s="10" customFormat="1" ht="12" x14ac:dyDescent="0.2">
      <c r="F521" s="11"/>
      <c r="G521" s="11"/>
      <c r="I521" s="31"/>
      <c r="J521" s="11"/>
      <c r="L521" s="14"/>
      <c r="O521" s="14"/>
      <c r="P521" s="11"/>
      <c r="Q521" s="60"/>
      <c r="R521" s="12"/>
      <c r="S521" s="12"/>
      <c r="T521" s="11"/>
      <c r="U521" s="12"/>
      <c r="V521" s="11"/>
      <c r="W521" s="10">
        <v>1.8</v>
      </c>
      <c r="X521" s="10">
        <v>1.4999999999999999E-2</v>
      </c>
      <c r="Y521" s="10" t="s">
        <v>73</v>
      </c>
      <c r="Z521" s="10" t="s">
        <v>74</v>
      </c>
      <c r="AA521" s="11" t="s">
        <v>37</v>
      </c>
      <c r="AB521" s="11"/>
      <c r="AC521" s="11"/>
      <c r="AD521" s="61"/>
      <c r="AE521" s="61"/>
      <c r="AG521" s="61"/>
      <c r="AH521" s="61"/>
      <c r="AI521" s="61"/>
      <c r="AJ521" s="61"/>
      <c r="AK521" s="61"/>
      <c r="AL521" s="61"/>
      <c r="AM521" s="61"/>
      <c r="AN521" s="61"/>
      <c r="AO521" s="61"/>
      <c r="AP521" s="61">
        <v>222.85714285714286</v>
      </c>
      <c r="AR521" s="26"/>
      <c r="AT521" s="13" t="s">
        <v>38</v>
      </c>
      <c r="AU521" s="16" t="s">
        <v>75</v>
      </c>
      <c r="AV521" s="13" t="s">
        <v>75</v>
      </c>
      <c r="AW521" s="15"/>
    </row>
    <row r="522" spans="6:51" s="10" customFormat="1" ht="12" x14ac:dyDescent="0.2">
      <c r="F522" s="11"/>
      <c r="G522" s="11"/>
      <c r="I522" s="31"/>
      <c r="J522" s="11"/>
      <c r="L522" s="62"/>
      <c r="O522" s="14"/>
      <c r="P522" s="11"/>
      <c r="Q522" s="60"/>
      <c r="R522" s="12"/>
      <c r="S522" s="12"/>
      <c r="T522" s="11"/>
      <c r="U522" s="12"/>
      <c r="V522" s="11"/>
      <c r="W522" s="10">
        <v>2.2000000000000002</v>
      </c>
      <c r="X522" s="10">
        <v>2E-3</v>
      </c>
      <c r="Y522" s="10" t="s">
        <v>43</v>
      </c>
      <c r="Z522" s="10" t="s">
        <v>44</v>
      </c>
      <c r="AA522" s="11" t="s">
        <v>37</v>
      </c>
      <c r="AB522" s="11"/>
      <c r="AC522" s="11"/>
      <c r="AD522" s="61"/>
      <c r="AE522" s="61"/>
      <c r="AG522" s="61"/>
      <c r="AH522" s="61"/>
      <c r="AI522" s="61"/>
      <c r="AJ522" s="61"/>
      <c r="AK522" s="61"/>
      <c r="AL522" s="61"/>
      <c r="AM522" s="61"/>
      <c r="AN522" s="61"/>
      <c r="AO522" s="61"/>
      <c r="AP522" s="61">
        <v>222.85714285714286</v>
      </c>
      <c r="AR522" s="26"/>
      <c r="AT522" s="13" t="s">
        <v>38</v>
      </c>
      <c r="AU522" s="16" t="s">
        <v>45</v>
      </c>
      <c r="AV522" s="13" t="s">
        <v>45</v>
      </c>
      <c r="AW522" s="15"/>
      <c r="AX522" s="96"/>
      <c r="AY522" s="96"/>
    </row>
    <row r="523" spans="6:51" s="10" customFormat="1" ht="12" x14ac:dyDescent="0.2">
      <c r="F523" s="11"/>
      <c r="G523" s="11"/>
      <c r="I523" s="31"/>
      <c r="J523" s="11"/>
      <c r="L523" s="62"/>
      <c r="O523" s="14"/>
      <c r="P523" s="11"/>
      <c r="Q523" s="60"/>
      <c r="R523" s="12"/>
      <c r="S523" s="12"/>
      <c r="T523" s="11"/>
      <c r="U523" s="12"/>
      <c r="V523" s="11"/>
      <c r="W523" s="10">
        <v>0.4</v>
      </c>
      <c r="X523" s="10">
        <v>4.0000000000000001E-3</v>
      </c>
      <c r="Y523" s="10" t="s">
        <v>43</v>
      </c>
      <c r="Z523" s="10" t="s">
        <v>44</v>
      </c>
      <c r="AA523" s="11" t="s">
        <v>37</v>
      </c>
      <c r="AB523" s="11"/>
      <c r="AC523" s="11"/>
      <c r="AD523" s="61"/>
      <c r="AE523" s="61"/>
      <c r="AG523" s="61"/>
      <c r="AH523" s="61"/>
      <c r="AI523" s="61"/>
      <c r="AJ523" s="61"/>
      <c r="AK523" s="61"/>
      <c r="AL523" s="61"/>
      <c r="AM523" s="61"/>
      <c r="AN523" s="61"/>
      <c r="AO523" s="61"/>
      <c r="AP523" s="61">
        <v>222.85714285714286</v>
      </c>
      <c r="AR523" s="26"/>
      <c r="AT523" s="13" t="s">
        <v>38</v>
      </c>
      <c r="AU523" s="16" t="s">
        <v>45</v>
      </c>
      <c r="AV523" s="13" t="s">
        <v>45</v>
      </c>
      <c r="AW523" s="15"/>
      <c r="AX523" s="96"/>
      <c r="AY523" s="96"/>
    </row>
    <row r="524" spans="6:51" s="10" customFormat="1" ht="12" x14ac:dyDescent="0.2">
      <c r="F524" s="11"/>
      <c r="G524" s="11"/>
      <c r="I524" s="31"/>
      <c r="J524" s="11"/>
      <c r="L524" s="62"/>
      <c r="O524" s="14"/>
      <c r="P524" s="11"/>
      <c r="Q524" s="60"/>
      <c r="R524" s="12"/>
      <c r="S524" s="12"/>
      <c r="T524" s="11"/>
      <c r="U524" s="12"/>
      <c r="V524" s="11"/>
      <c r="W524" s="10">
        <v>0.4</v>
      </c>
      <c r="X524" s="10">
        <v>4.0000000000000001E-3</v>
      </c>
      <c r="Y524" s="10" t="s">
        <v>43</v>
      </c>
      <c r="Z524" s="10" t="s">
        <v>44</v>
      </c>
      <c r="AA524" s="11" t="s">
        <v>37</v>
      </c>
      <c r="AB524" s="11"/>
      <c r="AC524" s="11"/>
      <c r="AD524" s="61"/>
      <c r="AE524" s="61"/>
      <c r="AG524" s="61"/>
      <c r="AH524" s="61"/>
      <c r="AI524" s="61"/>
      <c r="AJ524" s="61"/>
      <c r="AK524" s="61"/>
      <c r="AL524" s="61"/>
      <c r="AM524" s="61"/>
      <c r="AN524" s="61"/>
      <c r="AO524" s="61"/>
      <c r="AP524" s="61">
        <v>222.85714285714286</v>
      </c>
      <c r="AR524" s="26"/>
      <c r="AT524" s="13" t="s">
        <v>38</v>
      </c>
      <c r="AU524" s="16" t="s">
        <v>45</v>
      </c>
      <c r="AV524" s="13" t="s">
        <v>45</v>
      </c>
      <c r="AW524" s="15"/>
      <c r="AX524" s="96"/>
      <c r="AY524" s="96"/>
    </row>
    <row r="525" spans="6:51" s="10" customFormat="1" ht="12" x14ac:dyDescent="0.2">
      <c r="F525" s="11"/>
      <c r="G525" s="11"/>
      <c r="I525" s="31"/>
      <c r="J525" s="11"/>
      <c r="L525" s="14"/>
      <c r="O525" s="14"/>
      <c r="P525" s="11"/>
      <c r="Q525" s="60"/>
      <c r="R525" s="12"/>
      <c r="S525" s="12"/>
      <c r="T525" s="11"/>
      <c r="U525" s="12"/>
      <c r="V525" s="11"/>
      <c r="W525" s="10">
        <v>2</v>
      </c>
      <c r="X525" s="10">
        <v>0.03</v>
      </c>
      <c r="Y525" s="10" t="s">
        <v>73</v>
      </c>
      <c r="Z525" s="10" t="s">
        <v>74</v>
      </c>
      <c r="AA525" s="11" t="s">
        <v>37</v>
      </c>
      <c r="AB525" s="11"/>
      <c r="AC525" s="11"/>
      <c r="AD525" s="61"/>
      <c r="AE525" s="61"/>
      <c r="AG525" s="61"/>
      <c r="AH525" s="61"/>
      <c r="AI525" s="61"/>
      <c r="AJ525" s="61"/>
      <c r="AK525" s="61"/>
      <c r="AL525" s="61"/>
      <c r="AM525" s="61"/>
      <c r="AN525" s="61"/>
      <c r="AO525" s="61"/>
      <c r="AP525" s="61">
        <v>173.33333333333334</v>
      </c>
      <c r="AR525" s="26"/>
      <c r="AT525" s="13" t="s">
        <v>47</v>
      </c>
      <c r="AU525" s="16" t="s">
        <v>75</v>
      </c>
      <c r="AV525" s="13" t="s">
        <v>75</v>
      </c>
      <c r="AW525" s="15"/>
    </row>
    <row r="526" spans="6:51" s="10" customFormat="1" ht="12" x14ac:dyDescent="0.2">
      <c r="F526" s="11"/>
      <c r="G526" s="11"/>
      <c r="I526" s="31"/>
      <c r="J526" s="11"/>
      <c r="L526" s="14"/>
      <c r="O526" s="14"/>
      <c r="P526" s="11"/>
      <c r="Q526" s="60"/>
      <c r="R526" s="12"/>
      <c r="S526" s="12"/>
      <c r="T526" s="11"/>
      <c r="U526" s="12"/>
      <c r="V526" s="11"/>
      <c r="W526" s="10">
        <v>1</v>
      </c>
      <c r="X526" s="10">
        <v>1.4999999999999999E-2</v>
      </c>
      <c r="Y526" s="10" t="s">
        <v>73</v>
      </c>
      <c r="Z526" s="10" t="s">
        <v>74</v>
      </c>
      <c r="AA526" s="11" t="s">
        <v>37</v>
      </c>
      <c r="AB526" s="11"/>
      <c r="AC526" s="11"/>
      <c r="AD526" s="61"/>
      <c r="AE526" s="61"/>
      <c r="AG526" s="61"/>
      <c r="AH526" s="61"/>
      <c r="AI526" s="61"/>
      <c r="AJ526" s="61"/>
      <c r="AK526" s="61"/>
      <c r="AL526" s="61"/>
      <c r="AM526" s="61"/>
      <c r="AN526" s="61"/>
      <c r="AO526" s="61"/>
      <c r="AP526" s="61">
        <v>173.33333333333334</v>
      </c>
      <c r="AR526" s="26"/>
      <c r="AT526" s="13" t="s">
        <v>47</v>
      </c>
      <c r="AU526" s="16" t="s">
        <v>75</v>
      </c>
      <c r="AV526" s="13" t="s">
        <v>75</v>
      </c>
      <c r="AW526" s="15"/>
    </row>
    <row r="527" spans="6:51" s="10" customFormat="1" ht="12" x14ac:dyDescent="0.2">
      <c r="F527" s="11"/>
      <c r="G527" s="11"/>
      <c r="I527" s="31"/>
      <c r="J527" s="11"/>
      <c r="L527" s="14"/>
      <c r="O527" s="14"/>
      <c r="P527" s="11"/>
      <c r="Q527" s="60"/>
      <c r="R527" s="12"/>
      <c r="S527" s="12"/>
      <c r="T527" s="11"/>
      <c r="U527" s="12"/>
      <c r="V527" s="11"/>
      <c r="W527" s="10">
        <v>2.4</v>
      </c>
      <c r="X527" s="10">
        <v>1.4999999999999999E-2</v>
      </c>
      <c r="Y527" s="10" t="s">
        <v>73</v>
      </c>
      <c r="Z527" s="10" t="s">
        <v>74</v>
      </c>
      <c r="AA527" s="11" t="s">
        <v>37</v>
      </c>
      <c r="AB527" s="11"/>
      <c r="AC527" s="11"/>
      <c r="AD527" s="61"/>
      <c r="AE527" s="61"/>
      <c r="AG527" s="61"/>
      <c r="AH527" s="61"/>
      <c r="AI527" s="61"/>
      <c r="AJ527" s="61"/>
      <c r="AK527" s="61"/>
      <c r="AL527" s="61"/>
      <c r="AM527" s="61"/>
      <c r="AN527" s="61"/>
      <c r="AO527" s="61"/>
      <c r="AP527" s="61">
        <v>173.33333333333334</v>
      </c>
      <c r="AR527" s="26"/>
      <c r="AT527" s="13" t="s">
        <v>47</v>
      </c>
      <c r="AU527" s="16" t="s">
        <v>75</v>
      </c>
      <c r="AV527" s="13" t="s">
        <v>75</v>
      </c>
      <c r="AW527" s="15"/>
    </row>
    <row r="528" spans="6:51" s="10" customFormat="1" ht="12" x14ac:dyDescent="0.2">
      <c r="F528" s="11"/>
      <c r="G528" s="11"/>
      <c r="I528" s="31"/>
      <c r="J528" s="11"/>
      <c r="L528" s="14"/>
      <c r="O528" s="14"/>
      <c r="P528" s="11"/>
      <c r="Q528" s="60"/>
      <c r="R528" s="12"/>
      <c r="S528" s="12"/>
      <c r="T528" s="11"/>
      <c r="U528" s="12"/>
      <c r="V528" s="11"/>
      <c r="W528" s="10">
        <v>5.8</v>
      </c>
      <c r="X528" s="10">
        <v>0.03</v>
      </c>
      <c r="Y528" s="10" t="s">
        <v>73</v>
      </c>
      <c r="Z528" s="10" t="s">
        <v>74</v>
      </c>
      <c r="AA528" s="11" t="s">
        <v>37</v>
      </c>
      <c r="AB528" s="11"/>
      <c r="AC528" s="11"/>
      <c r="AD528" s="61"/>
      <c r="AE528" s="61"/>
      <c r="AG528" s="61"/>
      <c r="AH528" s="61"/>
      <c r="AI528" s="61"/>
      <c r="AJ528" s="61"/>
      <c r="AK528" s="61"/>
      <c r="AL528" s="61"/>
      <c r="AM528" s="61"/>
      <c r="AN528" s="61"/>
      <c r="AO528" s="61"/>
      <c r="AP528" s="61">
        <v>173.33333333333334</v>
      </c>
      <c r="AR528" s="26"/>
      <c r="AT528" s="13" t="s">
        <v>47</v>
      </c>
      <c r="AU528" s="16" t="s">
        <v>75</v>
      </c>
      <c r="AV528" s="13" t="s">
        <v>75</v>
      </c>
      <c r="AW528" s="15"/>
    </row>
    <row r="529" spans="1:52" s="10" customFormat="1" ht="12" x14ac:dyDescent="0.2">
      <c r="F529" s="11"/>
      <c r="G529" s="11"/>
      <c r="I529" s="31"/>
      <c r="J529" s="11"/>
      <c r="L529" s="14"/>
      <c r="O529" s="14"/>
      <c r="P529" s="11"/>
      <c r="Q529" s="60"/>
      <c r="R529" s="12"/>
      <c r="S529" s="12"/>
      <c r="T529" s="11"/>
      <c r="U529" s="12"/>
      <c r="V529" s="11"/>
      <c r="W529" s="10">
        <v>1</v>
      </c>
      <c r="X529" s="10">
        <v>1.4999999999999999E-2</v>
      </c>
      <c r="Y529" s="10" t="s">
        <v>73</v>
      </c>
      <c r="Z529" s="10" t="s">
        <v>74</v>
      </c>
      <c r="AA529" s="11" t="s">
        <v>37</v>
      </c>
      <c r="AB529" s="11"/>
      <c r="AC529" s="11"/>
      <c r="AD529" s="61"/>
      <c r="AE529" s="61"/>
      <c r="AG529" s="61"/>
      <c r="AH529" s="61"/>
      <c r="AI529" s="61"/>
      <c r="AJ529" s="61"/>
      <c r="AK529" s="61"/>
      <c r="AL529" s="61"/>
      <c r="AM529" s="61"/>
      <c r="AN529" s="61"/>
      <c r="AO529" s="61"/>
      <c r="AP529" s="61">
        <v>173.33333333333334</v>
      </c>
      <c r="AR529" s="26"/>
      <c r="AT529" s="13" t="s">
        <v>47</v>
      </c>
      <c r="AU529" s="16" t="s">
        <v>75</v>
      </c>
      <c r="AV529" s="13" t="s">
        <v>75</v>
      </c>
      <c r="AW529" s="15"/>
    </row>
    <row r="530" spans="1:52" s="10" customFormat="1" ht="12" x14ac:dyDescent="0.2">
      <c r="F530" s="11"/>
      <c r="G530" s="11"/>
      <c r="I530" s="31"/>
      <c r="J530" s="11"/>
      <c r="L530" s="14"/>
      <c r="O530" s="14"/>
      <c r="P530" s="11"/>
      <c r="Q530" s="60"/>
      <c r="R530" s="12"/>
      <c r="S530" s="12"/>
      <c r="T530" s="11"/>
      <c r="U530" s="12"/>
      <c r="V530" s="11"/>
      <c r="W530" s="10">
        <v>2.4</v>
      </c>
      <c r="X530" s="10">
        <v>1.4999999999999999E-2</v>
      </c>
      <c r="Y530" s="10" t="s">
        <v>73</v>
      </c>
      <c r="Z530" s="10" t="s">
        <v>74</v>
      </c>
      <c r="AA530" s="11" t="s">
        <v>37</v>
      </c>
      <c r="AB530" s="11"/>
      <c r="AC530" s="11"/>
      <c r="AD530" s="61"/>
      <c r="AE530" s="61"/>
      <c r="AG530" s="61"/>
      <c r="AH530" s="61"/>
      <c r="AI530" s="61"/>
      <c r="AJ530" s="61"/>
      <c r="AK530" s="61"/>
      <c r="AL530" s="61"/>
      <c r="AM530" s="61"/>
      <c r="AN530" s="61"/>
      <c r="AO530" s="61"/>
      <c r="AP530" s="61">
        <v>173.33333333333334</v>
      </c>
      <c r="AR530" s="26"/>
      <c r="AT530" s="13" t="s">
        <v>47</v>
      </c>
      <c r="AU530" s="16" t="s">
        <v>75</v>
      </c>
      <c r="AV530" s="13" t="s">
        <v>75</v>
      </c>
      <c r="AW530" s="15"/>
    </row>
    <row r="531" spans="1:52" s="10" customFormat="1" ht="12" x14ac:dyDescent="0.2">
      <c r="F531" s="11"/>
      <c r="G531" s="11"/>
      <c r="I531" s="31"/>
      <c r="J531" s="11"/>
      <c r="L531" s="14"/>
      <c r="O531" s="14"/>
      <c r="P531" s="11"/>
      <c r="Q531" s="60"/>
      <c r="R531" s="12"/>
      <c r="S531" s="12"/>
      <c r="T531" s="11"/>
      <c r="U531" s="12"/>
      <c r="V531" s="11"/>
      <c r="W531" s="10">
        <v>1</v>
      </c>
      <c r="X531" s="10">
        <v>1.4999999999999999E-2</v>
      </c>
      <c r="Y531" s="10" t="s">
        <v>73</v>
      </c>
      <c r="Z531" s="10" t="s">
        <v>74</v>
      </c>
      <c r="AA531" s="11" t="s">
        <v>37</v>
      </c>
      <c r="AB531" s="11"/>
      <c r="AC531" s="11"/>
      <c r="AD531" s="61"/>
      <c r="AE531" s="61"/>
      <c r="AG531" s="61"/>
      <c r="AH531" s="61"/>
      <c r="AI531" s="61"/>
      <c r="AJ531" s="61"/>
      <c r="AK531" s="61"/>
      <c r="AL531" s="61"/>
      <c r="AM531" s="61"/>
      <c r="AN531" s="61"/>
      <c r="AO531" s="61"/>
      <c r="AP531" s="61">
        <v>173.33333333333334</v>
      </c>
      <c r="AR531" s="26"/>
      <c r="AT531" s="13" t="s">
        <v>47</v>
      </c>
      <c r="AU531" s="16" t="s">
        <v>75</v>
      </c>
      <c r="AV531" s="13" t="s">
        <v>75</v>
      </c>
      <c r="AW531" s="15"/>
    </row>
    <row r="532" spans="1:52" s="10" customFormat="1" ht="12" x14ac:dyDescent="0.2">
      <c r="F532" s="11"/>
      <c r="G532" s="11"/>
      <c r="I532" s="31"/>
      <c r="J532" s="11"/>
      <c r="L532" s="14"/>
      <c r="O532" s="14"/>
      <c r="P532" s="11"/>
      <c r="Q532" s="60"/>
      <c r="R532" s="12"/>
      <c r="S532" s="12"/>
      <c r="T532" s="11"/>
      <c r="U532" s="12"/>
      <c r="V532" s="11"/>
      <c r="W532" s="10">
        <v>22</v>
      </c>
      <c r="X532" s="10">
        <v>4.4999999999999998E-2</v>
      </c>
      <c r="Y532" s="10" t="s">
        <v>73</v>
      </c>
      <c r="Z532" s="10" t="s">
        <v>74</v>
      </c>
      <c r="AA532" s="11" t="s">
        <v>37</v>
      </c>
      <c r="AB532" s="11"/>
      <c r="AC532" s="11"/>
      <c r="AD532" s="61"/>
      <c r="AE532" s="61"/>
      <c r="AG532" s="61"/>
      <c r="AH532" s="61"/>
      <c r="AI532" s="61"/>
      <c r="AJ532" s="61"/>
      <c r="AK532" s="61"/>
      <c r="AL532" s="61"/>
      <c r="AM532" s="61"/>
      <c r="AN532" s="61"/>
      <c r="AO532" s="61"/>
      <c r="AP532" s="61">
        <v>173.33333333333334</v>
      </c>
      <c r="AR532" s="26"/>
      <c r="AT532" s="13" t="s">
        <v>47</v>
      </c>
      <c r="AU532" s="16" t="s">
        <v>75</v>
      </c>
      <c r="AV532" s="13" t="s">
        <v>75</v>
      </c>
      <c r="AW532" s="15"/>
    </row>
    <row r="533" spans="1:52" s="10" customFormat="1" ht="12" x14ac:dyDescent="0.2">
      <c r="F533" s="11"/>
      <c r="G533" s="11"/>
      <c r="I533" s="31"/>
      <c r="J533" s="11"/>
      <c r="L533" s="14"/>
      <c r="O533" s="14"/>
      <c r="P533" s="11"/>
      <c r="Q533" s="60"/>
      <c r="R533" s="12"/>
      <c r="S533" s="12"/>
      <c r="T533" s="11"/>
      <c r="U533" s="12"/>
      <c r="V533" s="11"/>
      <c r="W533" s="10">
        <v>14.7</v>
      </c>
      <c r="X533" s="10">
        <v>1.4999999999999999E-2</v>
      </c>
      <c r="Y533" s="10" t="s">
        <v>73</v>
      </c>
      <c r="Z533" s="10" t="s">
        <v>74</v>
      </c>
      <c r="AA533" s="11" t="s">
        <v>37</v>
      </c>
      <c r="AB533" s="11"/>
      <c r="AC533" s="11"/>
      <c r="AD533" s="61"/>
      <c r="AE533" s="61"/>
      <c r="AG533" s="61"/>
      <c r="AH533" s="61"/>
      <c r="AI533" s="61"/>
      <c r="AJ533" s="61"/>
      <c r="AK533" s="61"/>
      <c r="AL533" s="61"/>
      <c r="AM533" s="61"/>
      <c r="AN533" s="61"/>
      <c r="AO533" s="61"/>
      <c r="AP533" s="61">
        <v>173.33333333333334</v>
      </c>
      <c r="AR533" s="26"/>
      <c r="AT533" s="13" t="s">
        <v>47</v>
      </c>
      <c r="AU533" s="16" t="s">
        <v>75</v>
      </c>
      <c r="AV533" s="13" t="s">
        <v>75</v>
      </c>
      <c r="AW533" s="15"/>
    </row>
    <row r="534" spans="1:52" s="10" customFormat="1" ht="12" x14ac:dyDescent="0.2">
      <c r="F534" s="11"/>
      <c r="G534" s="11"/>
      <c r="I534" s="31"/>
      <c r="J534" s="11"/>
      <c r="L534" s="14"/>
      <c r="O534" s="14"/>
      <c r="P534" s="11"/>
      <c r="Q534" s="60"/>
      <c r="R534" s="12"/>
      <c r="S534" s="12"/>
      <c r="T534" s="11"/>
      <c r="U534" s="12"/>
      <c r="V534" s="11"/>
      <c r="W534" s="10">
        <v>3.9</v>
      </c>
      <c r="X534" s="10">
        <v>1.4999999999999999E-2</v>
      </c>
      <c r="Y534" s="10" t="s">
        <v>73</v>
      </c>
      <c r="Z534" s="10" t="s">
        <v>74</v>
      </c>
      <c r="AA534" s="11" t="s">
        <v>37</v>
      </c>
      <c r="AB534" s="11"/>
      <c r="AC534" s="11"/>
      <c r="AD534" s="61"/>
      <c r="AE534" s="61"/>
      <c r="AG534" s="61"/>
      <c r="AH534" s="61"/>
      <c r="AI534" s="61"/>
      <c r="AJ534" s="61"/>
      <c r="AK534" s="61"/>
      <c r="AL534" s="61"/>
      <c r="AM534" s="61"/>
      <c r="AN534" s="61"/>
      <c r="AO534" s="61"/>
      <c r="AP534" s="61">
        <v>208</v>
      </c>
      <c r="AR534" s="26"/>
      <c r="AT534" s="13" t="s">
        <v>47</v>
      </c>
      <c r="AU534" s="16" t="s">
        <v>75</v>
      </c>
      <c r="AV534" s="13" t="s">
        <v>75</v>
      </c>
      <c r="AW534" s="15"/>
    </row>
    <row r="535" spans="1:52" s="96" customFormat="1" ht="12" x14ac:dyDescent="0.2">
      <c r="A535" s="10"/>
      <c r="B535" s="10"/>
      <c r="C535" s="10"/>
      <c r="D535" s="10"/>
      <c r="E535" s="10"/>
      <c r="F535" s="11"/>
      <c r="G535" s="11"/>
      <c r="H535" s="10"/>
      <c r="I535" s="31"/>
      <c r="J535" s="11"/>
      <c r="K535" s="10"/>
      <c r="L535" s="14"/>
      <c r="M535" s="10"/>
      <c r="N535" s="10"/>
      <c r="O535" s="14"/>
      <c r="P535" s="11"/>
      <c r="Q535" s="60"/>
      <c r="R535" s="12"/>
      <c r="S535" s="12"/>
      <c r="T535" s="11"/>
      <c r="U535" s="12"/>
      <c r="V535" s="11"/>
      <c r="W535" s="10">
        <v>4.5</v>
      </c>
      <c r="X535" s="10">
        <v>1.4999999999999999E-2</v>
      </c>
      <c r="Y535" s="10" t="s">
        <v>73</v>
      </c>
      <c r="Z535" s="10" t="s">
        <v>74</v>
      </c>
      <c r="AA535" s="11" t="s">
        <v>37</v>
      </c>
      <c r="AB535" s="11"/>
      <c r="AC535" s="11"/>
      <c r="AD535" s="61"/>
      <c r="AE535" s="61"/>
      <c r="AF535" s="10"/>
      <c r="AG535" s="61"/>
      <c r="AH535" s="61"/>
      <c r="AI535" s="61"/>
      <c r="AJ535" s="61"/>
      <c r="AK535" s="61"/>
      <c r="AL535" s="61"/>
      <c r="AM535" s="61"/>
      <c r="AN535" s="61"/>
      <c r="AO535" s="61"/>
      <c r="AP535" s="61">
        <v>208</v>
      </c>
      <c r="AQ535" s="10"/>
      <c r="AR535" s="26"/>
      <c r="AS535" s="10"/>
      <c r="AT535" s="13" t="s">
        <v>47</v>
      </c>
      <c r="AU535" s="16" t="s">
        <v>75</v>
      </c>
      <c r="AV535" s="13" t="s">
        <v>75</v>
      </c>
      <c r="AW535" s="15"/>
      <c r="AX535" s="10"/>
      <c r="AY535" s="10"/>
      <c r="AZ535" s="10"/>
    </row>
    <row r="536" spans="1:52" s="96" customFormat="1" ht="12" x14ac:dyDescent="0.2">
      <c r="A536" s="10"/>
      <c r="B536" s="10"/>
      <c r="C536" s="10"/>
      <c r="D536" s="10"/>
      <c r="E536" s="10"/>
      <c r="F536" s="11"/>
      <c r="G536" s="11"/>
      <c r="H536" s="10"/>
      <c r="I536" s="31"/>
      <c r="J536" s="11"/>
      <c r="K536" s="10"/>
      <c r="L536" s="14"/>
      <c r="M536" s="10"/>
      <c r="N536" s="10"/>
      <c r="O536" s="14"/>
      <c r="P536" s="11"/>
      <c r="Q536" s="60"/>
      <c r="R536" s="12"/>
      <c r="S536" s="12"/>
      <c r="T536" s="11"/>
      <c r="U536" s="12"/>
      <c r="V536" s="11"/>
      <c r="W536" s="10">
        <v>1</v>
      </c>
      <c r="X536" s="10">
        <v>1.4999999999999999E-2</v>
      </c>
      <c r="Y536" s="10" t="s">
        <v>73</v>
      </c>
      <c r="Z536" s="10" t="s">
        <v>74</v>
      </c>
      <c r="AA536" s="11" t="s">
        <v>37</v>
      </c>
      <c r="AB536" s="11"/>
      <c r="AC536" s="11"/>
      <c r="AD536" s="61"/>
      <c r="AE536" s="61"/>
      <c r="AF536" s="10"/>
      <c r="AG536" s="61"/>
      <c r="AH536" s="61"/>
      <c r="AI536" s="61"/>
      <c r="AJ536" s="61"/>
      <c r="AK536" s="61"/>
      <c r="AL536" s="61"/>
      <c r="AM536" s="61"/>
      <c r="AN536" s="61"/>
      <c r="AO536" s="61"/>
      <c r="AP536" s="61">
        <v>208</v>
      </c>
      <c r="AQ536" s="10"/>
      <c r="AR536" s="26"/>
      <c r="AS536" s="10"/>
      <c r="AT536" s="13" t="s">
        <v>47</v>
      </c>
      <c r="AU536" s="16" t="s">
        <v>75</v>
      </c>
      <c r="AV536" s="13" t="s">
        <v>75</v>
      </c>
      <c r="AW536" s="15"/>
      <c r="AX536" s="10"/>
      <c r="AY536" s="10"/>
      <c r="AZ536" s="10"/>
    </row>
    <row r="537" spans="1:52" s="96" customFormat="1" ht="12" x14ac:dyDescent="0.2">
      <c r="A537" s="10"/>
      <c r="B537" s="10"/>
      <c r="C537" s="10"/>
      <c r="D537" s="10"/>
      <c r="E537" s="10"/>
      <c r="F537" s="11"/>
      <c r="G537" s="11"/>
      <c r="H537" s="10"/>
      <c r="I537" s="31"/>
      <c r="J537" s="11"/>
      <c r="K537" s="10"/>
      <c r="L537" s="14"/>
      <c r="M537" s="10"/>
      <c r="N537" s="10"/>
      <c r="O537" s="14"/>
      <c r="P537" s="11"/>
      <c r="Q537" s="60"/>
      <c r="R537" s="12"/>
      <c r="S537" s="12"/>
      <c r="T537" s="11"/>
      <c r="U537" s="12"/>
      <c r="V537" s="11"/>
      <c r="W537" s="10">
        <v>1</v>
      </c>
      <c r="X537" s="10">
        <v>1.4999999999999999E-2</v>
      </c>
      <c r="Y537" s="10" t="s">
        <v>73</v>
      </c>
      <c r="Z537" s="10" t="s">
        <v>74</v>
      </c>
      <c r="AA537" s="11" t="s">
        <v>37</v>
      </c>
      <c r="AB537" s="11"/>
      <c r="AC537" s="11"/>
      <c r="AD537" s="61"/>
      <c r="AE537" s="61"/>
      <c r="AF537" s="10"/>
      <c r="AG537" s="61"/>
      <c r="AH537" s="61"/>
      <c r="AI537" s="61"/>
      <c r="AJ537" s="61"/>
      <c r="AK537" s="61"/>
      <c r="AL537" s="61"/>
      <c r="AM537" s="61"/>
      <c r="AN537" s="61"/>
      <c r="AO537" s="61"/>
      <c r="AP537" s="61">
        <v>208</v>
      </c>
      <c r="AQ537" s="10"/>
      <c r="AR537" s="26"/>
      <c r="AS537" s="10"/>
      <c r="AT537" s="13" t="s">
        <v>47</v>
      </c>
      <c r="AU537" s="16" t="s">
        <v>75</v>
      </c>
      <c r="AV537" s="13" t="s">
        <v>75</v>
      </c>
      <c r="AW537" s="15"/>
      <c r="AX537" s="10"/>
      <c r="AY537" s="10"/>
      <c r="AZ537" s="10"/>
    </row>
    <row r="538" spans="1:52" s="10" customFormat="1" ht="12" x14ac:dyDescent="0.2">
      <c r="F538" s="11"/>
      <c r="G538" s="11"/>
      <c r="I538" s="31"/>
      <c r="J538" s="11"/>
      <c r="L538" s="14"/>
      <c r="O538" s="14"/>
      <c r="P538" s="11"/>
      <c r="Q538" s="60"/>
      <c r="R538" s="12"/>
      <c r="S538" s="12"/>
      <c r="T538" s="11"/>
      <c r="U538" s="12"/>
      <c r="V538" s="11"/>
      <c r="W538" s="10">
        <v>1</v>
      </c>
      <c r="X538" s="10">
        <v>1.4999999999999999E-2</v>
      </c>
      <c r="Y538" s="10" t="s">
        <v>73</v>
      </c>
      <c r="Z538" s="10" t="s">
        <v>74</v>
      </c>
      <c r="AA538" s="11" t="s">
        <v>37</v>
      </c>
      <c r="AB538" s="11"/>
      <c r="AC538" s="11"/>
      <c r="AD538" s="61"/>
      <c r="AE538" s="61"/>
      <c r="AG538" s="61"/>
      <c r="AH538" s="61"/>
      <c r="AI538" s="61"/>
      <c r="AJ538" s="61"/>
      <c r="AK538" s="61"/>
      <c r="AL538" s="61"/>
      <c r="AM538" s="61"/>
      <c r="AN538" s="61"/>
      <c r="AO538" s="61"/>
      <c r="AP538" s="61">
        <v>208</v>
      </c>
      <c r="AR538" s="26"/>
      <c r="AT538" s="13" t="s">
        <v>47</v>
      </c>
      <c r="AU538" s="16" t="s">
        <v>75</v>
      </c>
      <c r="AV538" s="13" t="s">
        <v>75</v>
      </c>
      <c r="AW538" s="15"/>
    </row>
    <row r="539" spans="1:52" s="10" customFormat="1" ht="12" x14ac:dyDescent="0.2">
      <c r="F539" s="11"/>
      <c r="G539" s="11"/>
      <c r="I539" s="31"/>
      <c r="J539" s="11"/>
      <c r="L539" s="14"/>
      <c r="O539" s="14"/>
      <c r="P539" s="11"/>
      <c r="Q539" s="60"/>
      <c r="R539" s="12"/>
      <c r="S539" s="12"/>
      <c r="T539" s="11"/>
      <c r="U539" s="12"/>
      <c r="V539" s="11"/>
      <c r="W539" s="10">
        <v>8</v>
      </c>
      <c r="X539" s="10">
        <v>0.26200000000000001</v>
      </c>
      <c r="Y539" s="10" t="s">
        <v>111</v>
      </c>
      <c r="Z539" s="10" t="s">
        <v>79</v>
      </c>
      <c r="AA539" s="11" t="s">
        <v>37</v>
      </c>
      <c r="AB539" s="11"/>
      <c r="AC539" s="11"/>
      <c r="AD539" s="61"/>
      <c r="AE539" s="61"/>
      <c r="AG539" s="61"/>
      <c r="AH539" s="61"/>
      <c r="AI539" s="61"/>
      <c r="AJ539" s="61"/>
      <c r="AK539" s="61"/>
      <c r="AL539" s="61"/>
      <c r="AM539" s="61"/>
      <c r="AN539" s="61"/>
      <c r="AO539" s="61"/>
      <c r="AP539" s="61">
        <v>300</v>
      </c>
      <c r="AR539" s="26"/>
      <c r="AT539" s="13" t="s">
        <v>38</v>
      </c>
      <c r="AU539" s="16" t="s">
        <v>188</v>
      </c>
      <c r="AV539" s="13" t="s">
        <v>188</v>
      </c>
      <c r="AW539" s="15"/>
    </row>
    <row r="540" spans="1:52" s="10" customFormat="1" ht="12" x14ac:dyDescent="0.2">
      <c r="F540" s="11"/>
      <c r="G540" s="11"/>
      <c r="I540" s="31"/>
      <c r="J540" s="11"/>
      <c r="L540" s="14"/>
      <c r="O540" s="14"/>
      <c r="P540" s="11"/>
      <c r="Q540" s="60"/>
      <c r="R540" s="12"/>
      <c r="S540" s="12"/>
      <c r="T540" s="11"/>
      <c r="U540" s="12"/>
      <c r="V540" s="11"/>
      <c r="W540" s="10">
        <v>13.33</v>
      </c>
      <c r="X540" s="10">
        <v>0.29199999999999998</v>
      </c>
      <c r="Y540" s="10" t="s">
        <v>111</v>
      </c>
      <c r="Z540" s="10" t="s">
        <v>79</v>
      </c>
      <c r="AA540" s="11" t="s">
        <v>37</v>
      </c>
      <c r="AB540" s="11"/>
      <c r="AC540" s="11"/>
      <c r="AD540" s="61"/>
      <c r="AE540" s="61"/>
      <c r="AG540" s="61"/>
      <c r="AH540" s="61"/>
      <c r="AI540" s="61"/>
      <c r="AJ540" s="61"/>
      <c r="AK540" s="61"/>
      <c r="AL540" s="61"/>
      <c r="AM540" s="61"/>
      <c r="AN540" s="61"/>
      <c r="AO540" s="61"/>
      <c r="AP540" s="61">
        <v>300</v>
      </c>
      <c r="AR540" s="26"/>
      <c r="AT540" s="13" t="s">
        <v>38</v>
      </c>
      <c r="AU540" s="16" t="s">
        <v>188</v>
      </c>
      <c r="AV540" s="13" t="s">
        <v>188</v>
      </c>
      <c r="AW540" s="15"/>
    </row>
    <row r="541" spans="1:52" s="10" customFormat="1" ht="12" x14ac:dyDescent="0.2">
      <c r="F541" s="11"/>
      <c r="G541" s="11"/>
      <c r="I541" s="31"/>
      <c r="J541" s="11"/>
      <c r="L541" s="14"/>
      <c r="O541" s="14"/>
      <c r="P541" s="11"/>
      <c r="Q541" s="60"/>
      <c r="R541" s="12"/>
      <c r="S541" s="12"/>
      <c r="T541" s="11"/>
      <c r="U541" s="12"/>
      <c r="V541" s="11"/>
      <c r="W541" s="10">
        <v>24.66</v>
      </c>
      <c r="X541" s="10">
        <v>0.54</v>
      </c>
      <c r="Y541" s="10" t="s">
        <v>111</v>
      </c>
      <c r="Z541" s="10" t="s">
        <v>79</v>
      </c>
      <c r="AA541" s="11" t="s">
        <v>37</v>
      </c>
      <c r="AB541" s="11"/>
      <c r="AC541" s="11"/>
      <c r="AD541" s="61"/>
      <c r="AE541" s="61"/>
      <c r="AG541" s="61"/>
      <c r="AH541" s="61"/>
      <c r="AI541" s="61"/>
      <c r="AJ541" s="61"/>
      <c r="AK541" s="61"/>
      <c r="AL541" s="61"/>
      <c r="AM541" s="61"/>
      <c r="AN541" s="61"/>
      <c r="AO541" s="61"/>
      <c r="AP541" s="61">
        <v>300</v>
      </c>
      <c r="AR541" s="26"/>
      <c r="AT541" s="13" t="s">
        <v>38</v>
      </c>
      <c r="AU541" s="16" t="s">
        <v>188</v>
      </c>
      <c r="AV541" s="13" t="s">
        <v>188</v>
      </c>
      <c r="AW541" s="15"/>
    </row>
    <row r="542" spans="1:52" s="10" customFormat="1" ht="12" x14ac:dyDescent="0.2">
      <c r="F542" s="11"/>
      <c r="G542" s="11"/>
      <c r="I542" s="31"/>
      <c r="J542" s="11"/>
      <c r="L542" s="14"/>
      <c r="O542" s="14"/>
      <c r="P542" s="11"/>
      <c r="Q542" s="60"/>
      <c r="R542" s="12"/>
      <c r="S542" s="12"/>
      <c r="T542" s="11"/>
      <c r="U542" s="12"/>
      <c r="V542" s="11"/>
      <c r="W542" s="10">
        <v>18</v>
      </c>
      <c r="X542" s="10">
        <v>0.47299999999999998</v>
      </c>
      <c r="Y542" s="10" t="s">
        <v>111</v>
      </c>
      <c r="Z542" s="10" t="s">
        <v>79</v>
      </c>
      <c r="AA542" s="11" t="s">
        <v>37</v>
      </c>
      <c r="AB542" s="11"/>
      <c r="AC542" s="11"/>
      <c r="AD542" s="61"/>
      <c r="AE542" s="61"/>
      <c r="AG542" s="61"/>
      <c r="AH542" s="61"/>
      <c r="AI542" s="61"/>
      <c r="AJ542" s="61"/>
      <c r="AK542" s="61"/>
      <c r="AL542" s="61"/>
      <c r="AM542" s="61"/>
      <c r="AN542" s="61"/>
      <c r="AO542" s="61"/>
      <c r="AP542" s="61">
        <v>300</v>
      </c>
      <c r="AR542" s="26"/>
      <c r="AT542" s="13" t="s">
        <v>38</v>
      </c>
      <c r="AU542" s="16" t="s">
        <v>188</v>
      </c>
      <c r="AV542" s="13" t="s">
        <v>188</v>
      </c>
      <c r="AW542" s="15"/>
    </row>
    <row r="543" spans="1:52" s="10" customFormat="1" ht="12" x14ac:dyDescent="0.2">
      <c r="F543" s="11"/>
      <c r="G543" s="11"/>
      <c r="I543" s="31"/>
      <c r="J543" s="11"/>
      <c r="L543" s="14"/>
      <c r="O543" s="14"/>
      <c r="P543" s="11"/>
      <c r="Q543" s="60"/>
      <c r="R543" s="12"/>
      <c r="S543" s="12"/>
      <c r="T543" s="11"/>
      <c r="U543" s="12"/>
      <c r="V543" s="11"/>
      <c r="W543" s="10">
        <v>1</v>
      </c>
      <c r="X543" s="10">
        <v>1.4999999999999999E-2</v>
      </c>
      <c r="Y543" s="10" t="s">
        <v>73</v>
      </c>
      <c r="Z543" s="10" t="s">
        <v>74</v>
      </c>
      <c r="AA543" s="11" t="s">
        <v>37</v>
      </c>
      <c r="AB543" s="11"/>
      <c r="AC543" s="11"/>
      <c r="AD543" s="61"/>
      <c r="AE543" s="61"/>
      <c r="AG543" s="61"/>
      <c r="AH543" s="61"/>
      <c r="AI543" s="61"/>
      <c r="AJ543" s="61"/>
      <c r="AK543" s="61"/>
      <c r="AL543" s="61"/>
      <c r="AM543" s="61"/>
      <c r="AN543" s="61"/>
      <c r="AO543" s="61"/>
      <c r="AP543" s="61">
        <v>400</v>
      </c>
      <c r="AR543" s="26"/>
      <c r="AT543" s="13" t="s">
        <v>38</v>
      </c>
      <c r="AU543" s="16" t="s">
        <v>75</v>
      </c>
      <c r="AV543" s="13" t="s">
        <v>75</v>
      </c>
      <c r="AW543" s="15"/>
    </row>
    <row r="544" spans="1:52" s="10" customFormat="1" ht="12" x14ac:dyDescent="0.2">
      <c r="F544" s="11"/>
      <c r="G544" s="11"/>
      <c r="I544" s="31"/>
      <c r="J544" s="11"/>
      <c r="L544" s="14"/>
      <c r="O544" s="14"/>
      <c r="P544" s="11"/>
      <c r="Q544" s="60"/>
      <c r="R544" s="12"/>
      <c r="S544" s="12"/>
      <c r="T544" s="11"/>
      <c r="U544" s="12"/>
      <c r="V544" s="11"/>
      <c r="W544" s="10">
        <v>45.7</v>
      </c>
      <c r="X544" s="10">
        <v>0.06</v>
      </c>
      <c r="Y544" s="10" t="s">
        <v>73</v>
      </c>
      <c r="Z544" s="10" t="s">
        <v>74</v>
      </c>
      <c r="AA544" s="11" t="s">
        <v>37</v>
      </c>
      <c r="AB544" s="11"/>
      <c r="AC544" s="11"/>
      <c r="AD544" s="61"/>
      <c r="AE544" s="61"/>
      <c r="AG544" s="61"/>
      <c r="AH544" s="61"/>
      <c r="AI544" s="61"/>
      <c r="AJ544" s="61"/>
      <c r="AK544" s="61"/>
      <c r="AL544" s="61"/>
      <c r="AM544" s="61"/>
      <c r="AN544" s="61"/>
      <c r="AO544" s="61"/>
      <c r="AP544" s="61">
        <v>400</v>
      </c>
      <c r="AR544" s="26"/>
      <c r="AT544" s="13" t="s">
        <v>38</v>
      </c>
      <c r="AU544" s="16" t="s">
        <v>75</v>
      </c>
      <c r="AV544" s="13" t="s">
        <v>75</v>
      </c>
      <c r="AW544" s="15"/>
    </row>
    <row r="545" spans="6:49" s="10" customFormat="1" ht="12" x14ac:dyDescent="0.2">
      <c r="F545" s="11"/>
      <c r="G545" s="11"/>
      <c r="I545" s="31"/>
      <c r="J545" s="11"/>
      <c r="L545" s="14"/>
      <c r="O545" s="14"/>
      <c r="P545" s="11"/>
      <c r="Q545" s="60"/>
      <c r="R545" s="12"/>
      <c r="S545" s="12"/>
      <c r="T545" s="11"/>
      <c r="U545" s="12"/>
      <c r="V545" s="11"/>
      <c r="W545" s="10">
        <v>116</v>
      </c>
      <c r="X545" s="10">
        <v>0.80800000000000005</v>
      </c>
      <c r="Y545" s="10" t="s">
        <v>43</v>
      </c>
      <c r="Z545" s="10" t="s">
        <v>44</v>
      </c>
      <c r="AA545" s="11" t="s">
        <v>41</v>
      </c>
      <c r="AB545" s="11"/>
      <c r="AC545" s="11"/>
      <c r="AD545" s="61"/>
      <c r="AE545" s="61"/>
      <c r="AG545" s="61"/>
      <c r="AH545" s="61"/>
      <c r="AI545" s="61"/>
      <c r="AJ545" s="61"/>
      <c r="AK545" s="61"/>
      <c r="AL545" s="61"/>
      <c r="AM545" s="61"/>
      <c r="AN545" s="61"/>
      <c r="AO545" s="61"/>
      <c r="AP545" s="61">
        <v>1456</v>
      </c>
      <c r="AR545" s="26"/>
      <c r="AT545" s="13" t="s">
        <v>38</v>
      </c>
      <c r="AU545" s="16" t="s">
        <v>45</v>
      </c>
      <c r="AV545" s="13" t="s">
        <v>45</v>
      </c>
      <c r="AW545" s="15"/>
    </row>
    <row r="546" spans="6:49" s="10" customFormat="1" ht="12" x14ac:dyDescent="0.2">
      <c r="F546" s="11"/>
      <c r="G546" s="11"/>
      <c r="I546" s="31"/>
      <c r="J546" s="11"/>
      <c r="L546" s="14"/>
      <c r="O546" s="14"/>
      <c r="P546" s="11"/>
      <c r="Q546" s="60"/>
      <c r="R546" s="12"/>
      <c r="S546" s="12"/>
      <c r="T546" s="11"/>
      <c r="U546" s="12"/>
      <c r="V546" s="11"/>
      <c r="W546" s="10">
        <v>27</v>
      </c>
      <c r="X546" s="10">
        <v>0.39600000000000002</v>
      </c>
      <c r="Y546" s="10" t="s">
        <v>90</v>
      </c>
      <c r="Z546" s="10" t="s">
        <v>79</v>
      </c>
      <c r="AA546" s="11" t="s">
        <v>37</v>
      </c>
      <c r="AB546" s="11"/>
      <c r="AC546" s="11"/>
      <c r="AD546" s="61"/>
      <c r="AE546" s="61"/>
      <c r="AG546" s="61"/>
      <c r="AH546" s="61"/>
      <c r="AI546" s="61"/>
      <c r="AJ546" s="61"/>
      <c r="AK546" s="61"/>
      <c r="AL546" s="61"/>
      <c r="AM546" s="61"/>
      <c r="AN546" s="61"/>
      <c r="AO546" s="61"/>
      <c r="AP546" s="61">
        <v>660</v>
      </c>
      <c r="AR546" s="26"/>
      <c r="AT546" s="13" t="s">
        <v>47</v>
      </c>
      <c r="AU546" s="16" t="s">
        <v>188</v>
      </c>
      <c r="AV546" s="13" t="s">
        <v>188</v>
      </c>
      <c r="AW546" s="15"/>
    </row>
    <row r="547" spans="6:49" s="10" customFormat="1" ht="12" x14ac:dyDescent="0.2">
      <c r="F547" s="11"/>
      <c r="G547" s="11"/>
      <c r="I547" s="31"/>
      <c r="J547" s="11"/>
      <c r="L547" s="14"/>
      <c r="O547" s="14"/>
      <c r="P547" s="11"/>
      <c r="Q547" s="60"/>
      <c r="R547" s="12"/>
      <c r="S547" s="12"/>
      <c r="T547" s="11"/>
      <c r="U547" s="12"/>
      <c r="V547" s="11"/>
      <c r="W547" s="10">
        <v>29</v>
      </c>
      <c r="X547" s="10">
        <v>0.39600000000000002</v>
      </c>
      <c r="Y547" s="10" t="s">
        <v>90</v>
      </c>
      <c r="Z547" s="10" t="s">
        <v>79</v>
      </c>
      <c r="AA547" s="11" t="s">
        <v>37</v>
      </c>
      <c r="AB547" s="11"/>
      <c r="AC547" s="11"/>
      <c r="AD547" s="61"/>
      <c r="AE547" s="61"/>
      <c r="AG547" s="61"/>
      <c r="AH547" s="61"/>
      <c r="AI547" s="61"/>
      <c r="AJ547" s="61"/>
      <c r="AK547" s="61"/>
      <c r="AL547" s="61"/>
      <c r="AM547" s="61"/>
      <c r="AN547" s="61"/>
      <c r="AO547" s="61"/>
      <c r="AP547" s="61">
        <v>660</v>
      </c>
      <c r="AR547" s="26"/>
      <c r="AT547" s="13" t="s">
        <v>47</v>
      </c>
      <c r="AU547" s="16" t="s">
        <v>188</v>
      </c>
      <c r="AV547" s="13" t="s">
        <v>188</v>
      </c>
      <c r="AW547" s="15"/>
    </row>
    <row r="548" spans="6:49" s="10" customFormat="1" ht="12" x14ac:dyDescent="0.2">
      <c r="F548" s="11"/>
      <c r="G548" s="11"/>
      <c r="I548" s="31"/>
      <c r="J548" s="11"/>
      <c r="L548" s="14"/>
      <c r="O548" s="14"/>
      <c r="P548" s="11"/>
      <c r="Q548" s="60"/>
      <c r="R548" s="12"/>
      <c r="S548" s="12"/>
      <c r="T548" s="11"/>
      <c r="U548" s="12"/>
      <c r="V548" s="11"/>
      <c r="W548" s="10">
        <v>24.67</v>
      </c>
      <c r="X548" s="10">
        <v>0.54</v>
      </c>
      <c r="Y548" s="10" t="s">
        <v>111</v>
      </c>
      <c r="Z548" s="10" t="s">
        <v>79</v>
      </c>
      <c r="AA548" s="11" t="s">
        <v>37</v>
      </c>
      <c r="AB548" s="11"/>
      <c r="AC548" s="11"/>
      <c r="AD548" s="61"/>
      <c r="AE548" s="61"/>
      <c r="AG548" s="61"/>
      <c r="AH548" s="61"/>
      <c r="AI548" s="61"/>
      <c r="AJ548" s="61"/>
      <c r="AK548" s="61"/>
      <c r="AL548" s="61"/>
      <c r="AM548" s="61"/>
      <c r="AN548" s="61"/>
      <c r="AO548" s="61"/>
      <c r="AP548" s="61">
        <v>240</v>
      </c>
      <c r="AR548" s="26"/>
      <c r="AT548" s="13" t="s">
        <v>38</v>
      </c>
      <c r="AU548" s="16" t="s">
        <v>188</v>
      </c>
      <c r="AV548" s="13" t="s">
        <v>188</v>
      </c>
      <c r="AW548" s="15"/>
    </row>
    <row r="549" spans="6:49" s="10" customFormat="1" ht="12" x14ac:dyDescent="0.2">
      <c r="F549" s="11"/>
      <c r="G549" s="11"/>
      <c r="I549" s="31"/>
      <c r="J549" s="11"/>
      <c r="L549" s="14"/>
      <c r="O549" s="14"/>
      <c r="P549" s="11"/>
      <c r="Q549" s="60"/>
      <c r="R549" s="12"/>
      <c r="S549" s="12"/>
      <c r="T549" s="11"/>
      <c r="U549" s="12"/>
      <c r="V549" s="11"/>
      <c r="W549" s="10">
        <v>55.67</v>
      </c>
      <c r="X549" s="10">
        <v>0.85199999999999998</v>
      </c>
      <c r="Y549" s="10" t="s">
        <v>78</v>
      </c>
      <c r="Z549" s="10" t="s">
        <v>79</v>
      </c>
      <c r="AA549" s="11" t="s">
        <v>37</v>
      </c>
      <c r="AB549" s="11"/>
      <c r="AC549" s="11"/>
      <c r="AD549" s="61"/>
      <c r="AE549" s="61"/>
      <c r="AG549" s="61"/>
      <c r="AH549" s="61"/>
      <c r="AI549" s="61"/>
      <c r="AJ549" s="61"/>
      <c r="AK549" s="61"/>
      <c r="AL549" s="61"/>
      <c r="AM549" s="61"/>
      <c r="AN549" s="61"/>
      <c r="AO549" s="61"/>
      <c r="AP549" s="61">
        <v>240</v>
      </c>
      <c r="AR549" s="26"/>
      <c r="AT549" s="13" t="s">
        <v>38</v>
      </c>
      <c r="AU549" s="16" t="s">
        <v>188</v>
      </c>
      <c r="AV549" s="13" t="s">
        <v>188</v>
      </c>
      <c r="AW549" s="15"/>
    </row>
    <row r="550" spans="6:49" s="10" customFormat="1" ht="12" x14ac:dyDescent="0.2">
      <c r="F550" s="11"/>
      <c r="G550" s="11"/>
      <c r="I550" s="31"/>
      <c r="J550" s="11"/>
      <c r="L550" s="14"/>
      <c r="O550" s="14"/>
      <c r="P550" s="11"/>
      <c r="Q550" s="60"/>
      <c r="R550" s="12"/>
      <c r="S550" s="12"/>
      <c r="T550" s="11"/>
      <c r="U550" s="12"/>
      <c r="V550" s="11"/>
      <c r="W550" s="10">
        <v>44.33</v>
      </c>
      <c r="X550" s="10">
        <v>0.90900000000000003</v>
      </c>
      <c r="Y550" s="10" t="s">
        <v>78</v>
      </c>
      <c r="Z550" s="10" t="s">
        <v>79</v>
      </c>
      <c r="AA550" s="11" t="s">
        <v>37</v>
      </c>
      <c r="AB550" s="11"/>
      <c r="AC550" s="11"/>
      <c r="AD550" s="61"/>
      <c r="AE550" s="61"/>
      <c r="AG550" s="61"/>
      <c r="AH550" s="61"/>
      <c r="AI550" s="61"/>
      <c r="AJ550" s="61"/>
      <c r="AK550" s="61"/>
      <c r="AL550" s="61"/>
      <c r="AM550" s="61"/>
      <c r="AN550" s="61"/>
      <c r="AO550" s="61"/>
      <c r="AP550" s="61">
        <v>240</v>
      </c>
      <c r="AR550" s="26"/>
      <c r="AT550" s="13" t="s">
        <v>38</v>
      </c>
      <c r="AU550" s="16" t="s">
        <v>188</v>
      </c>
      <c r="AV550" s="13" t="s">
        <v>188</v>
      </c>
      <c r="AW550" s="15"/>
    </row>
    <row r="551" spans="6:49" s="10" customFormat="1" ht="12" x14ac:dyDescent="0.2">
      <c r="F551" s="11"/>
      <c r="G551" s="11"/>
      <c r="I551" s="31"/>
      <c r="J551" s="11"/>
      <c r="L551" s="14"/>
      <c r="O551" s="14"/>
      <c r="P551" s="11"/>
      <c r="Q551" s="60"/>
      <c r="R551" s="12"/>
      <c r="S551" s="12"/>
      <c r="T551" s="11"/>
      <c r="U551" s="12"/>
      <c r="V551" s="11"/>
      <c r="W551" s="10">
        <v>13.34</v>
      </c>
      <c r="X551" s="10">
        <v>0.29199999999999998</v>
      </c>
      <c r="Y551" s="10" t="s">
        <v>111</v>
      </c>
      <c r="Z551" s="10" t="s">
        <v>79</v>
      </c>
      <c r="AA551" s="11" t="s">
        <v>37</v>
      </c>
      <c r="AB551" s="11"/>
      <c r="AC551" s="11"/>
      <c r="AD551" s="61"/>
      <c r="AE551" s="61"/>
      <c r="AG551" s="61"/>
      <c r="AH551" s="61"/>
      <c r="AI551" s="61"/>
      <c r="AJ551" s="61"/>
      <c r="AK551" s="61"/>
      <c r="AL551" s="61"/>
      <c r="AM551" s="61"/>
      <c r="AN551" s="61"/>
      <c r="AO551" s="61"/>
      <c r="AP551" s="61">
        <v>240</v>
      </c>
      <c r="AR551" s="26"/>
      <c r="AT551" s="13" t="s">
        <v>38</v>
      </c>
      <c r="AU551" s="16" t="s">
        <v>188</v>
      </c>
      <c r="AV551" s="13" t="s">
        <v>188</v>
      </c>
      <c r="AW551" s="15"/>
    </row>
    <row r="552" spans="6:49" s="10" customFormat="1" ht="12" x14ac:dyDescent="0.2">
      <c r="F552" s="11"/>
      <c r="G552" s="11"/>
      <c r="I552" s="31"/>
      <c r="J552" s="11"/>
      <c r="L552" s="14"/>
      <c r="O552" s="14"/>
      <c r="P552" s="11"/>
      <c r="Q552" s="60"/>
      <c r="R552" s="12"/>
      <c r="S552" s="12"/>
      <c r="T552" s="11"/>
      <c r="U552" s="12"/>
      <c r="V552" s="11"/>
      <c r="W552" s="10">
        <v>18</v>
      </c>
      <c r="X552" s="10">
        <v>0.47299999999999998</v>
      </c>
      <c r="Y552" s="10" t="s">
        <v>111</v>
      </c>
      <c r="Z552" s="10" t="s">
        <v>79</v>
      </c>
      <c r="AA552" s="11" t="s">
        <v>37</v>
      </c>
      <c r="AB552" s="11"/>
      <c r="AC552" s="11"/>
      <c r="AD552" s="61"/>
      <c r="AE552" s="61"/>
      <c r="AG552" s="61"/>
      <c r="AH552" s="61"/>
      <c r="AI552" s="61"/>
      <c r="AJ552" s="61"/>
      <c r="AK552" s="61"/>
      <c r="AL552" s="61"/>
      <c r="AM552" s="61"/>
      <c r="AN552" s="61"/>
      <c r="AO552" s="61"/>
      <c r="AP552" s="61">
        <v>240</v>
      </c>
      <c r="AR552" s="26"/>
      <c r="AT552" s="13" t="s">
        <v>38</v>
      </c>
      <c r="AU552" s="16" t="s">
        <v>188</v>
      </c>
      <c r="AV552" s="13" t="s">
        <v>188</v>
      </c>
      <c r="AW552" s="15"/>
    </row>
    <row r="553" spans="6:49" s="10" customFormat="1" ht="12" x14ac:dyDescent="0.2">
      <c r="F553" s="11"/>
      <c r="G553" s="11"/>
      <c r="I553" s="31"/>
      <c r="J553" s="11"/>
      <c r="L553" s="14"/>
      <c r="O553" s="14"/>
      <c r="P553" s="11"/>
      <c r="Q553" s="60"/>
      <c r="R553" s="12"/>
      <c r="S553" s="12"/>
      <c r="T553" s="11"/>
      <c r="U553" s="12"/>
      <c r="V553" s="11"/>
      <c r="W553" s="10">
        <v>18</v>
      </c>
      <c r="X553" s="10">
        <v>0.47299999999999998</v>
      </c>
      <c r="Y553" s="10" t="s">
        <v>111</v>
      </c>
      <c r="Z553" s="10" t="s">
        <v>79</v>
      </c>
      <c r="AA553" s="11" t="s">
        <v>37</v>
      </c>
      <c r="AB553" s="11"/>
      <c r="AC553" s="11"/>
      <c r="AD553" s="61"/>
      <c r="AE553" s="61"/>
      <c r="AG553" s="61"/>
      <c r="AH553" s="61"/>
      <c r="AI553" s="61"/>
      <c r="AJ553" s="61"/>
      <c r="AK553" s="61"/>
      <c r="AL553" s="61"/>
      <c r="AM553" s="61"/>
      <c r="AN553" s="61"/>
      <c r="AO553" s="61"/>
      <c r="AP553" s="61">
        <v>600</v>
      </c>
      <c r="AR553" s="26"/>
      <c r="AT553" s="13" t="s">
        <v>38</v>
      </c>
      <c r="AU553" s="16" t="s">
        <v>188</v>
      </c>
      <c r="AV553" s="13" t="s">
        <v>188</v>
      </c>
      <c r="AW553" s="15"/>
    </row>
    <row r="554" spans="6:49" s="10" customFormat="1" ht="12" x14ac:dyDescent="0.2">
      <c r="F554" s="11"/>
      <c r="G554" s="11"/>
      <c r="I554" s="31"/>
      <c r="J554" s="11"/>
      <c r="L554" s="14"/>
      <c r="O554" s="14"/>
      <c r="P554" s="11"/>
      <c r="Q554" s="60"/>
      <c r="R554" s="12"/>
      <c r="S554" s="12"/>
      <c r="T554" s="11"/>
      <c r="U554" s="12"/>
      <c r="V554" s="11"/>
      <c r="W554" s="10">
        <v>8.5</v>
      </c>
      <c r="X554" s="10">
        <v>0.29199999999999998</v>
      </c>
      <c r="Y554" s="10" t="s">
        <v>111</v>
      </c>
      <c r="Z554" s="10" t="s">
        <v>79</v>
      </c>
      <c r="AA554" s="11" t="s">
        <v>37</v>
      </c>
      <c r="AB554" s="11"/>
      <c r="AC554" s="11"/>
      <c r="AD554" s="61"/>
      <c r="AE554" s="61"/>
      <c r="AG554" s="61"/>
      <c r="AH554" s="61"/>
      <c r="AI554" s="61"/>
      <c r="AJ554" s="61"/>
      <c r="AK554" s="61"/>
      <c r="AL554" s="61"/>
      <c r="AM554" s="61"/>
      <c r="AN554" s="61"/>
      <c r="AO554" s="61"/>
      <c r="AP554" s="61">
        <v>600</v>
      </c>
      <c r="AR554" s="26"/>
      <c r="AT554" s="13" t="s">
        <v>38</v>
      </c>
      <c r="AU554" s="16" t="s">
        <v>188</v>
      </c>
      <c r="AV554" s="13" t="s">
        <v>188</v>
      </c>
      <c r="AW554" s="15"/>
    </row>
    <row r="555" spans="6:49" s="10" customFormat="1" ht="12" x14ac:dyDescent="0.2">
      <c r="F555" s="11"/>
      <c r="G555" s="11"/>
      <c r="I555" s="31"/>
      <c r="J555" s="11"/>
      <c r="L555" s="62"/>
      <c r="O555" s="14"/>
      <c r="P555" s="11"/>
      <c r="Q555" s="60"/>
      <c r="R555" s="12"/>
      <c r="S555" s="12"/>
      <c r="T555" s="11"/>
      <c r="U555" s="12"/>
      <c r="V555" s="11"/>
      <c r="W555" s="10">
        <v>3.6</v>
      </c>
      <c r="X555" s="10">
        <v>3.0000000000000001E-3</v>
      </c>
      <c r="Z555" s="10" t="s">
        <v>44</v>
      </c>
      <c r="AA555" s="11" t="s">
        <v>37</v>
      </c>
      <c r="AB555" s="11"/>
      <c r="AC555" s="11"/>
      <c r="AD555" s="61"/>
      <c r="AE555" s="61"/>
      <c r="AG555" s="61"/>
      <c r="AH555" s="61"/>
      <c r="AI555" s="61"/>
      <c r="AJ555" s="61"/>
      <c r="AK555" s="61"/>
      <c r="AL555" s="61"/>
      <c r="AM555" s="61"/>
      <c r="AN555" s="61"/>
      <c r="AO555" s="61"/>
      <c r="AP555" s="61">
        <v>780</v>
      </c>
      <c r="AR555" s="26"/>
      <c r="AT555" s="13" t="s">
        <v>38</v>
      </c>
      <c r="AU555" s="16" t="s">
        <v>45</v>
      </c>
      <c r="AV555" s="13" t="s">
        <v>45</v>
      </c>
      <c r="AW555" s="15"/>
    </row>
    <row r="556" spans="6:49" s="10" customFormat="1" ht="12" x14ac:dyDescent="0.2">
      <c r="F556" s="11"/>
      <c r="G556" s="11"/>
      <c r="I556" s="31"/>
      <c r="J556" s="11"/>
      <c r="L556" s="14"/>
      <c r="O556" s="14"/>
      <c r="P556" s="11"/>
      <c r="Q556" s="60"/>
      <c r="R556" s="12"/>
      <c r="S556" s="12"/>
      <c r="T556" s="11"/>
      <c r="U556" s="12"/>
      <c r="V556" s="11"/>
      <c r="W556" s="10">
        <v>18</v>
      </c>
      <c r="X556" s="10">
        <v>0.29199999999999998</v>
      </c>
      <c r="Y556" s="10" t="s">
        <v>111</v>
      </c>
      <c r="Z556" s="10" t="s">
        <v>79</v>
      </c>
      <c r="AA556" s="11" t="s">
        <v>37</v>
      </c>
      <c r="AB556" s="11"/>
      <c r="AC556" s="11"/>
      <c r="AD556" s="61"/>
      <c r="AE556" s="61"/>
      <c r="AG556" s="61"/>
      <c r="AH556" s="61"/>
      <c r="AI556" s="61"/>
      <c r="AJ556" s="61"/>
      <c r="AK556" s="61"/>
      <c r="AL556" s="61"/>
      <c r="AM556" s="61"/>
      <c r="AN556" s="61"/>
      <c r="AO556" s="61"/>
      <c r="AP556" s="61">
        <v>300</v>
      </c>
      <c r="AR556" s="26"/>
      <c r="AT556" s="13" t="s">
        <v>38</v>
      </c>
      <c r="AU556" s="16" t="s">
        <v>188</v>
      </c>
      <c r="AV556" s="13" t="s">
        <v>188</v>
      </c>
      <c r="AW556" s="15"/>
    </row>
    <row r="557" spans="6:49" s="10" customFormat="1" ht="12" x14ac:dyDescent="0.2">
      <c r="F557" s="11"/>
      <c r="G557" s="11"/>
      <c r="I557" s="31"/>
      <c r="J557" s="11"/>
      <c r="L557" s="14"/>
      <c r="O557" s="14"/>
      <c r="P557" s="11"/>
      <c r="Q557" s="60"/>
      <c r="R557" s="12"/>
      <c r="S557" s="12"/>
      <c r="T557" s="11"/>
      <c r="U557" s="12"/>
      <c r="V557" s="11"/>
      <c r="W557" s="10">
        <v>8</v>
      </c>
      <c r="X557" s="10">
        <v>5.8000000000000003E-2</v>
      </c>
      <c r="Y557" s="10" t="s">
        <v>78</v>
      </c>
      <c r="Z557" s="10" t="s">
        <v>79</v>
      </c>
      <c r="AA557" s="11" t="s">
        <v>37</v>
      </c>
      <c r="AB557" s="11"/>
      <c r="AC557" s="11"/>
      <c r="AD557" s="61"/>
      <c r="AE557" s="61"/>
      <c r="AG557" s="61"/>
      <c r="AH557" s="61"/>
      <c r="AI557" s="61"/>
      <c r="AJ557" s="61"/>
      <c r="AK557" s="61"/>
      <c r="AL557" s="61"/>
      <c r="AM557" s="61"/>
      <c r="AN557" s="61"/>
      <c r="AO557" s="61"/>
      <c r="AP557" s="61">
        <v>300</v>
      </c>
      <c r="AR557" s="26"/>
      <c r="AT557" s="13" t="s">
        <v>38</v>
      </c>
      <c r="AU557" s="16" t="s">
        <v>188</v>
      </c>
      <c r="AV557" s="13" t="s">
        <v>188</v>
      </c>
      <c r="AW557" s="15"/>
    </row>
    <row r="558" spans="6:49" s="10" customFormat="1" ht="12" x14ac:dyDescent="0.2">
      <c r="F558" s="11"/>
      <c r="G558" s="11"/>
      <c r="I558" s="31"/>
      <c r="J558" s="11"/>
      <c r="L558" s="14"/>
      <c r="O558" s="14"/>
      <c r="P558" s="11"/>
      <c r="Q558" s="60"/>
      <c r="R558" s="12"/>
      <c r="S558" s="12"/>
      <c r="T558" s="11"/>
      <c r="U558" s="12"/>
      <c r="V558" s="11"/>
      <c r="W558" s="10">
        <v>19</v>
      </c>
      <c r="X558" s="10">
        <v>0.252</v>
      </c>
      <c r="Y558" s="10" t="s">
        <v>166</v>
      </c>
      <c r="Z558" s="10" t="s">
        <v>79</v>
      </c>
      <c r="AA558" s="11" t="s">
        <v>37</v>
      </c>
      <c r="AB558" s="11"/>
      <c r="AC558" s="11"/>
      <c r="AD558" s="61"/>
      <c r="AE558" s="61"/>
      <c r="AG558" s="61"/>
      <c r="AH558" s="61"/>
      <c r="AI558" s="61"/>
      <c r="AJ558" s="61"/>
      <c r="AK558" s="61"/>
      <c r="AL558" s="61"/>
      <c r="AM558" s="61"/>
      <c r="AN558" s="61"/>
      <c r="AO558" s="61"/>
      <c r="AP558" s="61">
        <v>300</v>
      </c>
      <c r="AR558" s="26"/>
      <c r="AT558" s="13" t="s">
        <v>38</v>
      </c>
      <c r="AU558" s="16" t="s">
        <v>188</v>
      </c>
      <c r="AV558" s="13" t="s">
        <v>188</v>
      </c>
      <c r="AW558" s="15"/>
    </row>
    <row r="559" spans="6:49" s="10" customFormat="1" ht="12" x14ac:dyDescent="0.2">
      <c r="F559" s="11"/>
      <c r="G559" s="11"/>
      <c r="I559" s="31"/>
      <c r="J559" s="11"/>
      <c r="L559" s="14"/>
      <c r="O559" s="14"/>
      <c r="P559" s="11"/>
      <c r="Q559" s="60"/>
      <c r="R559" s="12"/>
      <c r="S559" s="12"/>
      <c r="T559" s="11"/>
      <c r="U559" s="12"/>
      <c r="V559" s="11"/>
      <c r="W559" s="10">
        <v>40.5</v>
      </c>
      <c r="X559" s="10">
        <v>0.30099999999999999</v>
      </c>
      <c r="Y559" s="10" t="s">
        <v>78</v>
      </c>
      <c r="Z559" s="10" t="s">
        <v>79</v>
      </c>
      <c r="AA559" s="11" t="s">
        <v>37</v>
      </c>
      <c r="AB559" s="11"/>
      <c r="AC559" s="11"/>
      <c r="AD559" s="61"/>
      <c r="AE559" s="61"/>
      <c r="AG559" s="61"/>
      <c r="AH559" s="61"/>
      <c r="AI559" s="61"/>
      <c r="AJ559" s="61"/>
      <c r="AK559" s="61"/>
      <c r="AL559" s="61"/>
      <c r="AM559" s="61"/>
      <c r="AN559" s="61"/>
      <c r="AO559" s="61"/>
      <c r="AP559" s="61">
        <v>300</v>
      </c>
      <c r="AR559" s="26"/>
      <c r="AT559" s="13" t="s">
        <v>38</v>
      </c>
      <c r="AU559" s="16" t="s">
        <v>188</v>
      </c>
      <c r="AV559" s="13" t="s">
        <v>188</v>
      </c>
      <c r="AW559" s="15"/>
    </row>
    <row r="560" spans="6:49" s="10" customFormat="1" ht="12" x14ac:dyDescent="0.2">
      <c r="F560" s="11"/>
      <c r="G560" s="11"/>
      <c r="I560" s="31"/>
      <c r="J560" s="11"/>
      <c r="L560" s="14"/>
      <c r="O560" s="14"/>
      <c r="P560" s="11"/>
      <c r="Q560" s="60"/>
      <c r="R560" s="12"/>
      <c r="S560" s="12"/>
      <c r="T560" s="11"/>
      <c r="U560" s="12"/>
      <c r="V560" s="11"/>
      <c r="W560" s="10">
        <v>55.67</v>
      </c>
      <c r="X560" s="10">
        <v>0.85199999999999998</v>
      </c>
      <c r="Y560" s="10" t="s">
        <v>78</v>
      </c>
      <c r="Z560" s="10" t="s">
        <v>79</v>
      </c>
      <c r="AA560" s="11" t="s">
        <v>37</v>
      </c>
      <c r="AB560" s="11"/>
      <c r="AC560" s="11"/>
      <c r="AD560" s="61"/>
      <c r="AE560" s="61"/>
      <c r="AG560" s="61"/>
      <c r="AH560" s="61"/>
      <c r="AI560" s="61"/>
      <c r="AJ560" s="61"/>
      <c r="AK560" s="61"/>
      <c r="AL560" s="61"/>
      <c r="AM560" s="61"/>
      <c r="AN560" s="61"/>
      <c r="AO560" s="61"/>
      <c r="AP560" s="61">
        <v>400</v>
      </c>
      <c r="AR560" s="26"/>
      <c r="AT560" s="13" t="s">
        <v>38</v>
      </c>
      <c r="AU560" s="16" t="s">
        <v>188</v>
      </c>
      <c r="AV560" s="13" t="s">
        <v>188</v>
      </c>
      <c r="AW560" s="15"/>
    </row>
    <row r="561" spans="6:49" s="10" customFormat="1" ht="12" x14ac:dyDescent="0.2">
      <c r="F561" s="11"/>
      <c r="G561" s="11"/>
      <c r="I561" s="31"/>
      <c r="J561" s="11"/>
      <c r="L561" s="14"/>
      <c r="O561" s="14"/>
      <c r="P561" s="11"/>
      <c r="Q561" s="60"/>
      <c r="R561" s="12"/>
      <c r="S561" s="12"/>
      <c r="T561" s="11"/>
      <c r="U561" s="12"/>
      <c r="V561" s="11"/>
      <c r="W561" s="10">
        <v>18</v>
      </c>
      <c r="X561" s="10">
        <v>0.47299999999999998</v>
      </c>
      <c r="Y561" s="10" t="s">
        <v>111</v>
      </c>
      <c r="Z561" s="10" t="s">
        <v>79</v>
      </c>
      <c r="AA561" s="11" t="s">
        <v>37</v>
      </c>
      <c r="AB561" s="11"/>
      <c r="AC561" s="11"/>
      <c r="AD561" s="61"/>
      <c r="AE561" s="61"/>
      <c r="AG561" s="61"/>
      <c r="AH561" s="61"/>
      <c r="AI561" s="61"/>
      <c r="AJ561" s="61"/>
      <c r="AK561" s="61"/>
      <c r="AL561" s="61"/>
      <c r="AM561" s="61"/>
      <c r="AN561" s="61"/>
      <c r="AO561" s="61"/>
      <c r="AP561" s="61">
        <v>400</v>
      </c>
      <c r="AR561" s="26"/>
      <c r="AT561" s="13" t="s">
        <v>38</v>
      </c>
      <c r="AU561" s="16" t="s">
        <v>188</v>
      </c>
      <c r="AV561" s="13" t="s">
        <v>188</v>
      </c>
      <c r="AW561" s="15"/>
    </row>
    <row r="562" spans="6:49" s="10" customFormat="1" ht="12" x14ac:dyDescent="0.2">
      <c r="F562" s="11"/>
      <c r="G562" s="11"/>
      <c r="I562" s="31"/>
      <c r="J562" s="11"/>
      <c r="L562" s="14"/>
      <c r="O562" s="14"/>
      <c r="P562" s="11"/>
      <c r="Q562" s="60"/>
      <c r="R562" s="12"/>
      <c r="S562" s="12"/>
      <c r="T562" s="11"/>
      <c r="U562" s="12"/>
      <c r="V562" s="11"/>
      <c r="W562" s="10">
        <v>44.34</v>
      </c>
      <c r="X562" s="10">
        <v>0.90800000000000003</v>
      </c>
      <c r="Y562" s="10" t="s">
        <v>78</v>
      </c>
      <c r="Z562" s="10" t="s">
        <v>79</v>
      </c>
      <c r="AA562" s="11" t="s">
        <v>37</v>
      </c>
      <c r="AB562" s="11"/>
      <c r="AC562" s="11"/>
      <c r="AD562" s="61"/>
      <c r="AE562" s="61"/>
      <c r="AG562" s="61"/>
      <c r="AH562" s="61"/>
      <c r="AI562" s="61"/>
      <c r="AJ562" s="61"/>
      <c r="AK562" s="61"/>
      <c r="AL562" s="61"/>
      <c r="AM562" s="61"/>
      <c r="AN562" s="61"/>
      <c r="AO562" s="61"/>
      <c r="AP562" s="61">
        <v>400</v>
      </c>
      <c r="AR562" s="26"/>
      <c r="AT562" s="13" t="s">
        <v>38</v>
      </c>
      <c r="AU562" s="16" t="s">
        <v>188</v>
      </c>
      <c r="AV562" s="13" t="s">
        <v>188</v>
      </c>
      <c r="AW562" s="15"/>
    </row>
    <row r="563" spans="6:49" s="10" customFormat="1" ht="12" x14ac:dyDescent="0.2">
      <c r="F563" s="11"/>
      <c r="G563" s="11"/>
      <c r="I563" s="31"/>
      <c r="J563" s="11"/>
      <c r="L563" s="14"/>
      <c r="O563" s="14"/>
      <c r="P563" s="11"/>
      <c r="Q563" s="60"/>
      <c r="R563" s="12"/>
      <c r="S563" s="12"/>
      <c r="T563" s="11"/>
      <c r="U563" s="12"/>
      <c r="V563" s="11"/>
      <c r="W563" s="10">
        <v>22</v>
      </c>
      <c r="X563" s="10">
        <v>2.1999999999999999E-2</v>
      </c>
      <c r="Z563" s="10" t="s">
        <v>100</v>
      </c>
      <c r="AA563" s="11" t="s">
        <v>37</v>
      </c>
      <c r="AB563" s="11"/>
      <c r="AC563" s="11"/>
      <c r="AD563" s="61"/>
      <c r="AE563" s="61"/>
      <c r="AG563" s="61"/>
      <c r="AH563" s="61"/>
      <c r="AI563" s="61"/>
      <c r="AJ563" s="61"/>
      <c r="AK563" s="61"/>
      <c r="AL563" s="61"/>
      <c r="AM563" s="61"/>
      <c r="AN563" s="61"/>
      <c r="AO563" s="61"/>
      <c r="AP563" s="61">
        <v>96</v>
      </c>
      <c r="AR563" s="26"/>
      <c r="AT563" s="13" t="s">
        <v>38</v>
      </c>
      <c r="AU563" s="16" t="s">
        <v>75</v>
      </c>
      <c r="AV563" s="13" t="s">
        <v>75</v>
      </c>
      <c r="AW563" s="15"/>
    </row>
    <row r="564" spans="6:49" s="10" customFormat="1" ht="12" x14ac:dyDescent="0.2">
      <c r="F564" s="11"/>
      <c r="G564" s="11"/>
      <c r="I564" s="31"/>
      <c r="J564" s="11"/>
      <c r="L564" s="14"/>
      <c r="O564" s="14"/>
      <c r="P564" s="11"/>
      <c r="Q564" s="60"/>
      <c r="R564" s="12"/>
      <c r="S564" s="12"/>
      <c r="T564" s="11"/>
      <c r="U564" s="12"/>
      <c r="V564" s="11"/>
      <c r="W564" s="10">
        <v>12</v>
      </c>
      <c r="X564" s="10">
        <v>1.2E-2</v>
      </c>
      <c r="Z564" s="10" t="s">
        <v>100</v>
      </c>
      <c r="AA564" s="11" t="s">
        <v>37</v>
      </c>
      <c r="AB564" s="11"/>
      <c r="AC564" s="11"/>
      <c r="AD564" s="61"/>
      <c r="AE564" s="61"/>
      <c r="AG564" s="61"/>
      <c r="AH564" s="61"/>
      <c r="AI564" s="61"/>
      <c r="AJ564" s="61"/>
      <c r="AK564" s="61"/>
      <c r="AL564" s="61"/>
      <c r="AM564" s="61"/>
      <c r="AN564" s="61"/>
      <c r="AO564" s="61"/>
      <c r="AP564" s="61">
        <v>96</v>
      </c>
      <c r="AR564" s="26"/>
      <c r="AT564" s="13" t="s">
        <v>38</v>
      </c>
      <c r="AU564" s="16" t="s">
        <v>75</v>
      </c>
      <c r="AV564" s="13" t="s">
        <v>75</v>
      </c>
      <c r="AW564" s="15"/>
    </row>
    <row r="565" spans="6:49" s="10" customFormat="1" ht="12" x14ac:dyDescent="0.2">
      <c r="F565" s="11"/>
      <c r="G565" s="11"/>
      <c r="I565" s="31"/>
      <c r="J565" s="11"/>
      <c r="L565" s="14"/>
      <c r="O565" s="14"/>
      <c r="P565" s="11"/>
      <c r="Q565" s="60"/>
      <c r="R565" s="12"/>
      <c r="S565" s="12"/>
      <c r="T565" s="11"/>
      <c r="U565" s="12"/>
      <c r="V565" s="11"/>
      <c r="W565" s="10">
        <v>1</v>
      </c>
      <c r="X565" s="10">
        <v>1.4999999999999999E-2</v>
      </c>
      <c r="Y565" s="10" t="s">
        <v>73</v>
      </c>
      <c r="Z565" s="10" t="s">
        <v>74</v>
      </c>
      <c r="AA565" s="11" t="s">
        <v>37</v>
      </c>
      <c r="AB565" s="11"/>
      <c r="AC565" s="11"/>
      <c r="AD565" s="61"/>
      <c r="AE565" s="61"/>
      <c r="AG565" s="61"/>
      <c r="AH565" s="61"/>
      <c r="AI565" s="61"/>
      <c r="AJ565" s="61"/>
      <c r="AK565" s="61"/>
      <c r="AL565" s="61"/>
      <c r="AM565" s="61"/>
      <c r="AN565" s="61"/>
      <c r="AO565" s="61"/>
      <c r="AP565" s="61">
        <v>96</v>
      </c>
      <c r="AR565" s="26"/>
      <c r="AT565" s="13" t="s">
        <v>38</v>
      </c>
      <c r="AU565" s="16" t="s">
        <v>75</v>
      </c>
      <c r="AV565" s="13" t="s">
        <v>75</v>
      </c>
      <c r="AW565" s="15"/>
    </row>
    <row r="566" spans="6:49" s="10" customFormat="1" ht="12" x14ac:dyDescent="0.2">
      <c r="F566" s="11"/>
      <c r="G566" s="11"/>
      <c r="I566" s="31"/>
      <c r="J566" s="11"/>
      <c r="L566" s="14"/>
      <c r="O566" s="14"/>
      <c r="P566" s="11"/>
      <c r="Q566" s="60"/>
      <c r="R566" s="12"/>
      <c r="S566" s="12"/>
      <c r="T566" s="11"/>
      <c r="U566" s="12"/>
      <c r="V566" s="11"/>
      <c r="W566" s="10">
        <v>1.4</v>
      </c>
      <c r="X566" s="10">
        <v>1.4999999999999999E-2</v>
      </c>
      <c r="Y566" s="10" t="s">
        <v>73</v>
      </c>
      <c r="Z566" s="10" t="s">
        <v>74</v>
      </c>
      <c r="AA566" s="11" t="s">
        <v>37</v>
      </c>
      <c r="AB566" s="11"/>
      <c r="AC566" s="11"/>
      <c r="AD566" s="61"/>
      <c r="AE566" s="61"/>
      <c r="AG566" s="61"/>
      <c r="AH566" s="61"/>
      <c r="AI566" s="61"/>
      <c r="AJ566" s="61"/>
      <c r="AK566" s="61"/>
      <c r="AL566" s="61"/>
      <c r="AM566" s="61"/>
      <c r="AN566" s="61"/>
      <c r="AO566" s="61"/>
      <c r="AP566" s="61">
        <v>96</v>
      </c>
      <c r="AR566" s="26"/>
      <c r="AT566" s="13" t="s">
        <v>38</v>
      </c>
      <c r="AU566" s="16" t="s">
        <v>75</v>
      </c>
      <c r="AV566" s="13" t="s">
        <v>75</v>
      </c>
      <c r="AW566" s="15"/>
    </row>
    <row r="567" spans="6:49" s="10" customFormat="1" ht="12" x14ac:dyDescent="0.2">
      <c r="F567" s="11"/>
      <c r="G567" s="11"/>
      <c r="I567" s="31"/>
      <c r="J567" s="11"/>
      <c r="L567" s="14"/>
      <c r="O567" s="14"/>
      <c r="P567" s="11"/>
      <c r="Q567" s="60"/>
      <c r="R567" s="12"/>
      <c r="S567" s="12"/>
      <c r="T567" s="11"/>
      <c r="U567" s="12"/>
      <c r="V567" s="11"/>
      <c r="W567" s="10">
        <v>1</v>
      </c>
      <c r="X567" s="10">
        <v>1.4999999999999999E-2</v>
      </c>
      <c r="Y567" s="10" t="s">
        <v>73</v>
      </c>
      <c r="Z567" s="10" t="s">
        <v>74</v>
      </c>
      <c r="AA567" s="11" t="s">
        <v>37</v>
      </c>
      <c r="AB567" s="11"/>
      <c r="AC567" s="11"/>
      <c r="AD567" s="61"/>
      <c r="AE567" s="61"/>
      <c r="AG567" s="61"/>
      <c r="AH567" s="61"/>
      <c r="AI567" s="61"/>
      <c r="AJ567" s="61"/>
      <c r="AK567" s="61"/>
      <c r="AL567" s="61"/>
      <c r="AM567" s="61"/>
      <c r="AN567" s="61"/>
      <c r="AO567" s="61"/>
      <c r="AP567" s="61">
        <v>96</v>
      </c>
      <c r="AR567" s="26"/>
      <c r="AT567" s="13" t="s">
        <v>38</v>
      </c>
      <c r="AU567" s="16" t="s">
        <v>75</v>
      </c>
      <c r="AV567" s="13" t="s">
        <v>75</v>
      </c>
      <c r="AW567" s="15"/>
    </row>
    <row r="568" spans="6:49" s="10" customFormat="1" ht="12" x14ac:dyDescent="0.2">
      <c r="F568" s="11"/>
      <c r="G568" s="11"/>
      <c r="I568" s="31"/>
      <c r="J568" s="11"/>
      <c r="L568" s="14"/>
      <c r="O568" s="14"/>
      <c r="P568" s="11"/>
      <c r="Q568" s="60"/>
      <c r="R568" s="12"/>
      <c r="S568" s="12"/>
      <c r="T568" s="11"/>
      <c r="U568" s="12"/>
      <c r="V568" s="11"/>
      <c r="W568" s="10">
        <v>2.7</v>
      </c>
      <c r="X568" s="10">
        <v>1.4999999999999999E-2</v>
      </c>
      <c r="Y568" s="10" t="s">
        <v>73</v>
      </c>
      <c r="Z568" s="10" t="s">
        <v>74</v>
      </c>
      <c r="AA568" s="11" t="s">
        <v>37</v>
      </c>
      <c r="AB568" s="11"/>
      <c r="AC568" s="11"/>
      <c r="AD568" s="61"/>
      <c r="AE568" s="61"/>
      <c r="AG568" s="61"/>
      <c r="AH568" s="61"/>
      <c r="AI568" s="61"/>
      <c r="AJ568" s="61"/>
      <c r="AK568" s="61"/>
      <c r="AL568" s="61"/>
      <c r="AM568" s="61"/>
      <c r="AN568" s="61"/>
      <c r="AO568" s="61"/>
      <c r="AP568" s="61">
        <v>96</v>
      </c>
      <c r="AR568" s="26"/>
      <c r="AT568" s="13" t="s">
        <v>38</v>
      </c>
      <c r="AU568" s="16" t="s">
        <v>75</v>
      </c>
      <c r="AV568" s="13" t="s">
        <v>75</v>
      </c>
      <c r="AW568" s="15"/>
    </row>
    <row r="569" spans="6:49" s="10" customFormat="1" ht="12" x14ac:dyDescent="0.2">
      <c r="F569" s="11"/>
      <c r="G569" s="11"/>
      <c r="I569" s="31"/>
      <c r="J569" s="11"/>
      <c r="L569" s="14"/>
      <c r="O569" s="14"/>
      <c r="P569" s="11"/>
      <c r="Q569" s="60"/>
      <c r="R569" s="12"/>
      <c r="S569" s="12"/>
      <c r="T569" s="11"/>
      <c r="U569" s="12"/>
      <c r="V569" s="11"/>
      <c r="W569" s="10">
        <v>7.1</v>
      </c>
      <c r="X569" s="10">
        <v>4.4999999999999998E-2</v>
      </c>
      <c r="Y569" s="10" t="s">
        <v>73</v>
      </c>
      <c r="Z569" s="10" t="s">
        <v>74</v>
      </c>
      <c r="AA569" s="11" t="s">
        <v>37</v>
      </c>
      <c r="AB569" s="11"/>
      <c r="AC569" s="11"/>
      <c r="AD569" s="61"/>
      <c r="AE569" s="61"/>
      <c r="AG569" s="61"/>
      <c r="AH569" s="61"/>
      <c r="AI569" s="61"/>
      <c r="AJ569" s="61"/>
      <c r="AK569" s="61"/>
      <c r="AL569" s="61"/>
      <c r="AM569" s="61"/>
      <c r="AN569" s="61"/>
      <c r="AO569" s="61"/>
      <c r="AP569" s="61">
        <v>96</v>
      </c>
      <c r="AR569" s="26"/>
      <c r="AT569" s="13" t="s">
        <v>38</v>
      </c>
      <c r="AU569" s="16" t="s">
        <v>75</v>
      </c>
      <c r="AV569" s="13" t="s">
        <v>75</v>
      </c>
      <c r="AW569" s="15"/>
    </row>
    <row r="570" spans="6:49" s="10" customFormat="1" ht="12" x14ac:dyDescent="0.2">
      <c r="F570" s="11"/>
      <c r="G570" s="11"/>
      <c r="I570" s="31"/>
      <c r="J570" s="11"/>
      <c r="L570" s="14"/>
      <c r="O570" s="14"/>
      <c r="P570" s="11"/>
      <c r="Q570" s="60"/>
      <c r="R570" s="12"/>
      <c r="S570" s="12"/>
      <c r="T570" s="11"/>
      <c r="U570" s="12"/>
      <c r="V570" s="11"/>
      <c r="W570" s="10">
        <v>45.1</v>
      </c>
      <c r="X570" s="10">
        <v>0.06</v>
      </c>
      <c r="Y570" s="10" t="s">
        <v>73</v>
      </c>
      <c r="Z570" s="10" t="s">
        <v>100</v>
      </c>
      <c r="AA570" s="11" t="s">
        <v>37</v>
      </c>
      <c r="AB570" s="11"/>
      <c r="AC570" s="11"/>
      <c r="AD570" s="61"/>
      <c r="AE570" s="61"/>
      <c r="AG570" s="61"/>
      <c r="AH570" s="61"/>
      <c r="AI570" s="61"/>
      <c r="AJ570" s="61"/>
      <c r="AK570" s="61"/>
      <c r="AL570" s="61"/>
      <c r="AM570" s="61"/>
      <c r="AN570" s="61"/>
      <c r="AO570" s="61"/>
      <c r="AP570" s="61">
        <v>96</v>
      </c>
      <c r="AR570" s="26"/>
      <c r="AT570" s="13" t="s">
        <v>38</v>
      </c>
      <c r="AU570" s="16" t="s">
        <v>75</v>
      </c>
      <c r="AV570" s="13" t="s">
        <v>75</v>
      </c>
      <c r="AW570" s="15"/>
    </row>
    <row r="571" spans="6:49" s="10" customFormat="1" ht="12" x14ac:dyDescent="0.2">
      <c r="F571" s="11"/>
      <c r="G571" s="11"/>
      <c r="I571" s="31"/>
      <c r="J571" s="11"/>
      <c r="L571" s="14"/>
      <c r="O571" s="14"/>
      <c r="P571" s="11"/>
      <c r="Q571" s="60"/>
      <c r="R571" s="12"/>
      <c r="S571" s="12"/>
      <c r="T571" s="11"/>
      <c r="U571" s="12"/>
      <c r="V571" s="11"/>
      <c r="W571" s="10">
        <v>1.5</v>
      </c>
      <c r="X571" s="10">
        <v>1.4999999999999999E-2</v>
      </c>
      <c r="Y571" s="10" t="s">
        <v>73</v>
      </c>
      <c r="Z571" s="10" t="s">
        <v>74</v>
      </c>
      <c r="AA571" s="11" t="s">
        <v>37</v>
      </c>
      <c r="AB571" s="11"/>
      <c r="AC571" s="11"/>
      <c r="AD571" s="61"/>
      <c r="AE571" s="61"/>
      <c r="AG571" s="61"/>
      <c r="AH571" s="61"/>
      <c r="AI571" s="61"/>
      <c r="AJ571" s="61"/>
      <c r="AK571" s="61"/>
      <c r="AL571" s="61"/>
      <c r="AM571" s="61"/>
      <c r="AN571" s="61"/>
      <c r="AO571" s="61"/>
      <c r="AP571" s="61">
        <v>96</v>
      </c>
      <c r="AR571" s="26"/>
      <c r="AT571" s="13" t="s">
        <v>38</v>
      </c>
      <c r="AU571" s="16" t="s">
        <v>75</v>
      </c>
      <c r="AV571" s="13" t="s">
        <v>75</v>
      </c>
      <c r="AW571" s="15"/>
    </row>
    <row r="572" spans="6:49" s="10" customFormat="1" ht="12" x14ac:dyDescent="0.2">
      <c r="F572" s="11"/>
      <c r="G572" s="11"/>
      <c r="I572" s="31"/>
      <c r="J572" s="11"/>
      <c r="L572" s="14"/>
      <c r="O572" s="14"/>
      <c r="P572" s="11"/>
      <c r="Q572" s="60"/>
      <c r="R572" s="12"/>
      <c r="S572" s="12"/>
      <c r="T572" s="11"/>
      <c r="U572" s="12"/>
      <c r="V572" s="11"/>
      <c r="W572" s="10">
        <v>61.4</v>
      </c>
      <c r="X572" s="10">
        <v>0.105</v>
      </c>
      <c r="Y572" s="10" t="s">
        <v>73</v>
      </c>
      <c r="Z572" s="10" t="s">
        <v>100</v>
      </c>
      <c r="AA572" s="11" t="s">
        <v>37</v>
      </c>
      <c r="AB572" s="11"/>
      <c r="AC572" s="11"/>
      <c r="AD572" s="61"/>
      <c r="AE572" s="61"/>
      <c r="AG572" s="61"/>
      <c r="AH572" s="61"/>
      <c r="AI572" s="61"/>
      <c r="AJ572" s="61"/>
      <c r="AK572" s="61"/>
      <c r="AL572" s="61"/>
      <c r="AM572" s="61"/>
      <c r="AN572" s="61"/>
      <c r="AO572" s="61"/>
      <c r="AP572" s="61">
        <v>96</v>
      </c>
      <c r="AR572" s="26"/>
      <c r="AT572" s="13" t="s">
        <v>38</v>
      </c>
      <c r="AU572" s="16" t="s">
        <v>75</v>
      </c>
      <c r="AV572" s="13" t="s">
        <v>75</v>
      </c>
      <c r="AW572" s="15"/>
    </row>
    <row r="573" spans="6:49" s="10" customFormat="1" ht="12" x14ac:dyDescent="0.2">
      <c r="F573" s="11"/>
      <c r="G573" s="11"/>
      <c r="I573" s="31"/>
      <c r="J573" s="11"/>
      <c r="L573" s="14"/>
      <c r="O573" s="14"/>
      <c r="P573" s="11"/>
      <c r="Q573" s="60"/>
      <c r="R573" s="12"/>
      <c r="S573" s="12"/>
      <c r="T573" s="11"/>
      <c r="U573" s="12"/>
      <c r="V573" s="11"/>
      <c r="W573" s="10">
        <v>6.3</v>
      </c>
      <c r="X573" s="10">
        <v>1.4999999999999999E-2</v>
      </c>
      <c r="Y573" s="10" t="s">
        <v>73</v>
      </c>
      <c r="Z573" s="10" t="s">
        <v>74</v>
      </c>
      <c r="AA573" s="11" t="s">
        <v>37</v>
      </c>
      <c r="AB573" s="11"/>
      <c r="AC573" s="11"/>
      <c r="AD573" s="61"/>
      <c r="AE573" s="61"/>
      <c r="AG573" s="61"/>
      <c r="AH573" s="61"/>
      <c r="AI573" s="61"/>
      <c r="AJ573" s="61"/>
      <c r="AK573" s="61"/>
      <c r="AL573" s="61"/>
      <c r="AM573" s="61"/>
      <c r="AN573" s="61"/>
      <c r="AO573" s="61"/>
      <c r="AP573" s="61">
        <v>96</v>
      </c>
      <c r="AR573" s="26"/>
      <c r="AT573" s="13" t="s">
        <v>38</v>
      </c>
      <c r="AU573" s="16" t="s">
        <v>75</v>
      </c>
      <c r="AV573" s="13" t="s">
        <v>75</v>
      </c>
      <c r="AW573" s="15"/>
    </row>
    <row r="574" spans="6:49" s="10" customFormat="1" ht="12" x14ac:dyDescent="0.2">
      <c r="F574" s="11"/>
      <c r="G574" s="11"/>
      <c r="I574" s="31"/>
      <c r="J574" s="11"/>
      <c r="L574" s="14"/>
      <c r="O574" s="14"/>
      <c r="P574" s="11"/>
      <c r="Q574" s="60"/>
      <c r="R574" s="12"/>
      <c r="S574" s="12"/>
      <c r="T574" s="11"/>
      <c r="U574" s="12"/>
      <c r="V574" s="11"/>
      <c r="W574" s="10">
        <v>402</v>
      </c>
      <c r="X574" s="10">
        <v>1.8120000000000001</v>
      </c>
      <c r="Y574" s="10" t="s">
        <v>90</v>
      </c>
      <c r="Z574" s="10" t="s">
        <v>79</v>
      </c>
      <c r="AA574" s="11" t="s">
        <v>37</v>
      </c>
      <c r="AB574" s="11"/>
      <c r="AC574" s="11"/>
      <c r="AD574" s="61"/>
      <c r="AE574" s="61"/>
      <c r="AG574" s="61"/>
      <c r="AH574" s="61"/>
      <c r="AI574" s="61"/>
      <c r="AJ574" s="61"/>
      <c r="AK574" s="61"/>
      <c r="AL574" s="61"/>
      <c r="AM574" s="61"/>
      <c r="AN574" s="61"/>
      <c r="AO574" s="61"/>
      <c r="AP574" s="61">
        <v>1320</v>
      </c>
      <c r="AR574" s="26"/>
      <c r="AT574" s="13" t="s">
        <v>47</v>
      </c>
      <c r="AU574" s="16" t="s">
        <v>188</v>
      </c>
      <c r="AV574" s="13" t="s">
        <v>188</v>
      </c>
      <c r="AW574" s="15"/>
    </row>
    <row r="575" spans="6:49" s="10" customFormat="1" ht="12" x14ac:dyDescent="0.2">
      <c r="F575" s="11"/>
      <c r="G575" s="11"/>
      <c r="I575" s="31"/>
      <c r="J575" s="11"/>
      <c r="L575" s="14"/>
      <c r="O575" s="14"/>
      <c r="P575" s="11"/>
      <c r="Q575" s="60"/>
      <c r="R575" s="12"/>
      <c r="S575" s="12"/>
      <c r="T575" s="11"/>
      <c r="U575" s="12"/>
      <c r="V575" s="11"/>
      <c r="W575" s="10">
        <v>29</v>
      </c>
      <c r="X575" s="10">
        <v>0.40799999999999997</v>
      </c>
      <c r="Y575" s="10" t="s">
        <v>90</v>
      </c>
      <c r="Z575" s="10" t="s">
        <v>79</v>
      </c>
      <c r="AA575" s="11" t="s">
        <v>37</v>
      </c>
      <c r="AB575" s="11"/>
      <c r="AC575" s="11"/>
      <c r="AD575" s="61"/>
      <c r="AE575" s="61"/>
      <c r="AG575" s="61"/>
      <c r="AH575" s="61"/>
      <c r="AI575" s="61"/>
      <c r="AJ575" s="61"/>
      <c r="AK575" s="61"/>
      <c r="AL575" s="61"/>
      <c r="AM575" s="61"/>
      <c r="AN575" s="61"/>
      <c r="AO575" s="61"/>
      <c r="AP575" s="61">
        <v>660</v>
      </c>
      <c r="AR575" s="26"/>
      <c r="AT575" s="13" t="s">
        <v>47</v>
      </c>
      <c r="AU575" s="16" t="s">
        <v>188</v>
      </c>
      <c r="AV575" s="13" t="s">
        <v>188</v>
      </c>
      <c r="AW575" s="15"/>
    </row>
    <row r="576" spans="6:49" s="10" customFormat="1" ht="12" x14ac:dyDescent="0.2">
      <c r="F576" s="11"/>
      <c r="G576" s="11"/>
      <c r="I576" s="31"/>
      <c r="J576" s="11"/>
      <c r="L576" s="14"/>
      <c r="O576" s="14"/>
      <c r="P576" s="11"/>
      <c r="Q576" s="60"/>
      <c r="R576" s="12"/>
      <c r="S576" s="12"/>
      <c r="T576" s="11"/>
      <c r="U576" s="12"/>
      <c r="V576" s="11"/>
      <c r="W576" s="10">
        <v>22</v>
      </c>
      <c r="X576" s="10">
        <v>0.39600000000000002</v>
      </c>
      <c r="Y576" s="10" t="s">
        <v>90</v>
      </c>
      <c r="Z576" s="10" t="s">
        <v>79</v>
      </c>
      <c r="AA576" s="11" t="s">
        <v>37</v>
      </c>
      <c r="AB576" s="11"/>
      <c r="AC576" s="11"/>
      <c r="AD576" s="61"/>
      <c r="AE576" s="61"/>
      <c r="AG576" s="61"/>
      <c r="AH576" s="61"/>
      <c r="AI576" s="61"/>
      <c r="AJ576" s="61"/>
      <c r="AK576" s="61"/>
      <c r="AL576" s="61"/>
      <c r="AM576" s="61"/>
      <c r="AN576" s="61"/>
      <c r="AO576" s="61"/>
      <c r="AP576" s="61">
        <v>660</v>
      </c>
      <c r="AR576" s="26"/>
      <c r="AT576" s="13" t="s">
        <v>47</v>
      </c>
      <c r="AU576" s="16" t="s">
        <v>188</v>
      </c>
      <c r="AV576" s="13" t="s">
        <v>188</v>
      </c>
      <c r="AW576" s="15"/>
    </row>
    <row r="577" spans="6:49" s="10" customFormat="1" ht="12" x14ac:dyDescent="0.2">
      <c r="F577" s="11"/>
      <c r="G577" s="11"/>
      <c r="I577" s="31"/>
      <c r="J577" s="11"/>
      <c r="L577" s="14"/>
      <c r="O577" s="14"/>
      <c r="P577" s="11"/>
      <c r="Q577" s="60"/>
      <c r="R577" s="12"/>
      <c r="S577" s="12"/>
      <c r="T577" s="11"/>
      <c r="U577" s="12"/>
      <c r="V577" s="11"/>
      <c r="W577" s="10">
        <v>135</v>
      </c>
      <c r="X577" s="10">
        <v>0.96399999999999997</v>
      </c>
      <c r="Y577" s="10" t="s">
        <v>43</v>
      </c>
      <c r="Z577" s="10" t="s">
        <v>44</v>
      </c>
      <c r="AA577" s="11" t="s">
        <v>41</v>
      </c>
      <c r="AB577" s="11"/>
      <c r="AC577" s="11"/>
      <c r="AD577" s="61"/>
      <c r="AE577" s="61"/>
      <c r="AG577" s="61"/>
      <c r="AH577" s="61"/>
      <c r="AI577" s="61"/>
      <c r="AJ577" s="61"/>
      <c r="AK577" s="61"/>
      <c r="AL577" s="61"/>
      <c r="AM577" s="61"/>
      <c r="AN577" s="61"/>
      <c r="AO577" s="61"/>
      <c r="AP577" s="61">
        <v>1456</v>
      </c>
      <c r="AR577" s="26"/>
      <c r="AT577" s="13" t="s">
        <v>38</v>
      </c>
      <c r="AU577" s="16" t="s">
        <v>45</v>
      </c>
      <c r="AV577" s="13" t="s">
        <v>45</v>
      </c>
      <c r="AW577" s="15"/>
    </row>
    <row r="578" spans="6:49" s="10" customFormat="1" ht="12" x14ac:dyDescent="0.2">
      <c r="F578" s="11"/>
      <c r="G578" s="11"/>
      <c r="I578" s="31"/>
      <c r="J578" s="11"/>
      <c r="L578" s="14"/>
      <c r="O578" s="14"/>
      <c r="P578" s="11"/>
      <c r="Q578" s="60"/>
      <c r="R578" s="12"/>
      <c r="S578" s="12"/>
      <c r="T578" s="11"/>
      <c r="U578" s="12"/>
      <c r="V578" s="11"/>
      <c r="W578" s="10">
        <v>5.6</v>
      </c>
      <c r="X578" s="10">
        <v>1.4999999999999999E-2</v>
      </c>
      <c r="Y578" s="10" t="s">
        <v>73</v>
      </c>
      <c r="Z578" s="10" t="s">
        <v>74</v>
      </c>
      <c r="AA578" s="11" t="s">
        <v>37</v>
      </c>
      <c r="AB578" s="11"/>
      <c r="AC578" s="11"/>
      <c r="AD578" s="61"/>
      <c r="AE578" s="61"/>
      <c r="AG578" s="61"/>
      <c r="AH578" s="61"/>
      <c r="AI578" s="61"/>
      <c r="AJ578" s="61"/>
      <c r="AK578" s="61"/>
      <c r="AL578" s="61"/>
      <c r="AM578" s="61"/>
      <c r="AN578" s="61"/>
      <c r="AO578" s="61"/>
      <c r="AP578" s="61">
        <v>836</v>
      </c>
      <c r="AR578" s="26"/>
      <c r="AT578" s="13" t="s">
        <v>52</v>
      </c>
      <c r="AU578" s="16" t="s">
        <v>75</v>
      </c>
      <c r="AV578" s="13" t="s">
        <v>75</v>
      </c>
      <c r="AW578" s="15"/>
    </row>
    <row r="579" spans="6:49" s="10" customFormat="1" ht="12" x14ac:dyDescent="0.2">
      <c r="F579" s="11"/>
      <c r="G579" s="11"/>
      <c r="I579" s="31"/>
      <c r="J579" s="11"/>
      <c r="L579" s="14"/>
      <c r="O579" s="14"/>
      <c r="P579" s="11"/>
      <c r="Q579" s="60"/>
      <c r="R579" s="12"/>
      <c r="S579" s="12"/>
      <c r="T579" s="11"/>
      <c r="U579" s="12"/>
      <c r="V579" s="11"/>
      <c r="W579" s="10">
        <v>12.2</v>
      </c>
      <c r="X579" s="10">
        <v>4.4999999999999998E-2</v>
      </c>
      <c r="Y579" s="10" t="s">
        <v>73</v>
      </c>
      <c r="Z579" s="10" t="s">
        <v>74</v>
      </c>
      <c r="AA579" s="11" t="s">
        <v>37</v>
      </c>
      <c r="AB579" s="11"/>
      <c r="AC579" s="11"/>
      <c r="AD579" s="61"/>
      <c r="AE579" s="61"/>
      <c r="AG579" s="61"/>
      <c r="AH579" s="61"/>
      <c r="AI579" s="61"/>
      <c r="AJ579" s="61"/>
      <c r="AK579" s="61"/>
      <c r="AL579" s="61"/>
      <c r="AM579" s="61"/>
      <c r="AN579" s="61"/>
      <c r="AO579" s="61"/>
      <c r="AP579" s="61">
        <v>836</v>
      </c>
      <c r="AR579" s="26"/>
      <c r="AT579" s="13" t="s">
        <v>52</v>
      </c>
      <c r="AU579" s="16" t="s">
        <v>75</v>
      </c>
      <c r="AV579" s="13" t="s">
        <v>75</v>
      </c>
      <c r="AW579" s="15"/>
    </row>
    <row r="580" spans="6:49" s="10" customFormat="1" ht="12" x14ac:dyDescent="0.2">
      <c r="F580" s="11"/>
      <c r="G580" s="11"/>
      <c r="I580" s="31"/>
      <c r="J580" s="11"/>
      <c r="L580" s="14"/>
      <c r="O580" s="14"/>
      <c r="P580" s="11"/>
      <c r="Q580" s="60"/>
      <c r="R580" s="12"/>
      <c r="S580" s="12"/>
      <c r="T580" s="11"/>
      <c r="U580" s="12"/>
      <c r="V580" s="11"/>
      <c r="W580" s="10">
        <v>1.1000000000000001</v>
      </c>
      <c r="X580" s="10">
        <v>1.4999999999999999E-2</v>
      </c>
      <c r="Y580" s="10" t="s">
        <v>73</v>
      </c>
      <c r="Z580" s="10" t="s">
        <v>74</v>
      </c>
      <c r="AA580" s="11" t="s">
        <v>37</v>
      </c>
      <c r="AB580" s="11"/>
      <c r="AC580" s="11"/>
      <c r="AD580" s="61"/>
      <c r="AE580" s="61"/>
      <c r="AG580" s="61"/>
      <c r="AH580" s="61"/>
      <c r="AI580" s="61"/>
      <c r="AJ580" s="61"/>
      <c r="AK580" s="61"/>
      <c r="AL580" s="61"/>
      <c r="AM580" s="61"/>
      <c r="AN580" s="61"/>
      <c r="AO580" s="61"/>
      <c r="AP580" s="61">
        <v>400</v>
      </c>
      <c r="AR580" s="26"/>
      <c r="AT580" s="13" t="s">
        <v>52</v>
      </c>
      <c r="AU580" s="16" t="s">
        <v>75</v>
      </c>
      <c r="AV580" s="13" t="s">
        <v>75</v>
      </c>
      <c r="AW580" s="15"/>
    </row>
    <row r="581" spans="6:49" s="10" customFormat="1" ht="12" x14ac:dyDescent="0.2">
      <c r="F581" s="11"/>
      <c r="G581" s="11"/>
      <c r="I581" s="31"/>
      <c r="J581" s="11"/>
      <c r="L581" s="14"/>
      <c r="O581" s="14"/>
      <c r="P581" s="11"/>
      <c r="Q581" s="60"/>
      <c r="R581" s="12"/>
      <c r="S581" s="12"/>
      <c r="T581" s="11"/>
      <c r="U581" s="12"/>
      <c r="V581" s="11"/>
      <c r="W581" s="10">
        <v>114.4</v>
      </c>
      <c r="X581" s="10">
        <v>1.212</v>
      </c>
      <c r="Y581" s="10" t="s">
        <v>111</v>
      </c>
      <c r="Z581" s="10" t="s">
        <v>79</v>
      </c>
      <c r="AA581" s="11" t="s">
        <v>37</v>
      </c>
      <c r="AB581" s="11"/>
      <c r="AC581" s="11"/>
      <c r="AD581" s="61"/>
      <c r="AE581" s="61"/>
      <c r="AG581" s="61"/>
      <c r="AH581" s="61"/>
      <c r="AI581" s="61"/>
      <c r="AJ581" s="61"/>
      <c r="AK581" s="61"/>
      <c r="AL581" s="61"/>
      <c r="AM581" s="61"/>
      <c r="AN581" s="61"/>
      <c r="AO581" s="61"/>
      <c r="AP581" s="61">
        <v>600</v>
      </c>
      <c r="AR581" s="26"/>
      <c r="AT581" s="13" t="s">
        <v>38</v>
      </c>
      <c r="AU581" s="16" t="s">
        <v>188</v>
      </c>
      <c r="AV581" s="13" t="s">
        <v>188</v>
      </c>
      <c r="AW581" s="15"/>
    </row>
    <row r="582" spans="6:49" s="10" customFormat="1" ht="12" x14ac:dyDescent="0.2">
      <c r="F582" s="11"/>
      <c r="G582" s="11"/>
      <c r="I582" s="31"/>
      <c r="J582" s="11"/>
      <c r="L582" s="14"/>
      <c r="O582" s="14"/>
      <c r="P582" s="11"/>
      <c r="Q582" s="60"/>
      <c r="R582" s="12"/>
      <c r="S582" s="12"/>
      <c r="T582" s="11"/>
      <c r="U582" s="12"/>
      <c r="V582" s="11"/>
      <c r="W582" s="10">
        <v>133</v>
      </c>
      <c r="X582" s="10">
        <v>1.1439999999999999</v>
      </c>
      <c r="Y582" s="10" t="s">
        <v>81</v>
      </c>
      <c r="Z582" s="10" t="s">
        <v>79</v>
      </c>
      <c r="AA582" s="11" t="s">
        <v>37</v>
      </c>
      <c r="AB582" s="11"/>
      <c r="AC582" s="11"/>
      <c r="AD582" s="61"/>
      <c r="AE582" s="61"/>
      <c r="AG582" s="61"/>
      <c r="AH582" s="61"/>
      <c r="AI582" s="61"/>
      <c r="AJ582" s="61"/>
      <c r="AK582" s="61"/>
      <c r="AL582" s="61"/>
      <c r="AM582" s="61"/>
      <c r="AN582" s="61"/>
      <c r="AO582" s="61"/>
      <c r="AP582" s="61">
        <v>600</v>
      </c>
      <c r="AR582" s="26"/>
      <c r="AT582" s="13" t="s">
        <v>38</v>
      </c>
      <c r="AU582" s="16" t="s">
        <v>188</v>
      </c>
      <c r="AV582" s="13" t="s">
        <v>188</v>
      </c>
      <c r="AW582" s="15"/>
    </row>
    <row r="583" spans="6:49" s="10" customFormat="1" ht="12" x14ac:dyDescent="0.2">
      <c r="F583" s="11"/>
      <c r="G583" s="11"/>
      <c r="I583" s="31"/>
      <c r="J583" s="11"/>
      <c r="L583" s="14"/>
      <c r="O583" s="14"/>
      <c r="P583" s="11"/>
      <c r="Q583" s="60"/>
      <c r="R583" s="12"/>
      <c r="S583" s="12"/>
      <c r="T583" s="11"/>
      <c r="U583" s="12"/>
      <c r="V583" s="11"/>
      <c r="W583" s="10">
        <v>122.25</v>
      </c>
      <c r="X583" s="10">
        <v>1.38</v>
      </c>
      <c r="Y583" s="10" t="s">
        <v>111</v>
      </c>
      <c r="Z583" s="10" t="s">
        <v>79</v>
      </c>
      <c r="AA583" s="11" t="s">
        <v>37</v>
      </c>
      <c r="AB583" s="11"/>
      <c r="AC583" s="11"/>
      <c r="AD583" s="61"/>
      <c r="AE583" s="61"/>
      <c r="AG583" s="61"/>
      <c r="AH583" s="61"/>
      <c r="AI583" s="61"/>
      <c r="AJ583" s="61"/>
      <c r="AK583" s="61"/>
      <c r="AL583" s="61"/>
      <c r="AM583" s="61"/>
      <c r="AN583" s="61"/>
      <c r="AO583" s="61"/>
      <c r="AP583" s="61">
        <v>600</v>
      </c>
      <c r="AR583" s="26"/>
      <c r="AT583" s="13" t="s">
        <v>38</v>
      </c>
      <c r="AU583" s="16" t="s">
        <v>188</v>
      </c>
      <c r="AV583" s="13" t="s">
        <v>188</v>
      </c>
      <c r="AW583" s="15"/>
    </row>
    <row r="584" spans="6:49" s="10" customFormat="1" ht="12" x14ac:dyDescent="0.2">
      <c r="F584" s="11"/>
      <c r="G584" s="11"/>
      <c r="I584" s="31"/>
      <c r="J584" s="11"/>
      <c r="L584" s="14"/>
      <c r="O584" s="14"/>
      <c r="P584" s="11"/>
      <c r="Q584" s="60"/>
      <c r="R584" s="12"/>
      <c r="S584" s="12"/>
      <c r="T584" s="11"/>
      <c r="U584" s="12"/>
      <c r="V584" s="11"/>
      <c r="W584" s="10">
        <v>114.4</v>
      </c>
      <c r="X584" s="10">
        <v>1.212</v>
      </c>
      <c r="Y584" s="10" t="s">
        <v>111</v>
      </c>
      <c r="Z584" s="10" t="s">
        <v>79</v>
      </c>
      <c r="AA584" s="11" t="s">
        <v>37</v>
      </c>
      <c r="AB584" s="11"/>
      <c r="AC584" s="11"/>
      <c r="AD584" s="61"/>
      <c r="AE584" s="61"/>
      <c r="AG584" s="61"/>
      <c r="AH584" s="61"/>
      <c r="AI584" s="61"/>
      <c r="AJ584" s="61"/>
      <c r="AK584" s="61"/>
      <c r="AL584" s="61"/>
      <c r="AM584" s="61"/>
      <c r="AN584" s="61"/>
      <c r="AO584" s="61"/>
      <c r="AP584" s="61">
        <v>600</v>
      </c>
      <c r="AR584" s="26"/>
      <c r="AT584" s="13" t="s">
        <v>38</v>
      </c>
      <c r="AU584" s="16" t="s">
        <v>188</v>
      </c>
      <c r="AV584" s="13" t="s">
        <v>188</v>
      </c>
      <c r="AW584" s="15"/>
    </row>
    <row r="585" spans="6:49" s="10" customFormat="1" ht="12" x14ac:dyDescent="0.2">
      <c r="F585" s="11"/>
      <c r="G585" s="11"/>
      <c r="I585" s="31"/>
      <c r="J585" s="11"/>
      <c r="L585" s="14"/>
      <c r="O585" s="14"/>
      <c r="P585" s="11"/>
      <c r="Q585" s="60"/>
      <c r="R585" s="12"/>
      <c r="S585" s="12"/>
      <c r="T585" s="11"/>
      <c r="U585" s="12"/>
      <c r="V585" s="11"/>
      <c r="W585" s="10">
        <v>122.25</v>
      </c>
      <c r="X585" s="10">
        <v>1.38</v>
      </c>
      <c r="Y585" s="10" t="s">
        <v>111</v>
      </c>
      <c r="Z585" s="10" t="s">
        <v>79</v>
      </c>
      <c r="AA585" s="11" t="s">
        <v>37</v>
      </c>
      <c r="AB585" s="11"/>
      <c r="AC585" s="11"/>
      <c r="AD585" s="61"/>
      <c r="AE585" s="61"/>
      <c r="AG585" s="61"/>
      <c r="AH585" s="61"/>
      <c r="AI585" s="61"/>
      <c r="AJ585" s="61"/>
      <c r="AK585" s="61"/>
      <c r="AL585" s="61"/>
      <c r="AM585" s="61"/>
      <c r="AN585" s="61"/>
      <c r="AO585" s="61"/>
      <c r="AP585" s="61">
        <v>352</v>
      </c>
      <c r="AR585" s="26"/>
      <c r="AT585" s="13" t="s">
        <v>38</v>
      </c>
      <c r="AU585" s="16" t="s">
        <v>188</v>
      </c>
      <c r="AV585" s="13" t="s">
        <v>188</v>
      </c>
      <c r="AW585" s="15"/>
    </row>
    <row r="586" spans="6:49" s="10" customFormat="1" ht="12" x14ac:dyDescent="0.2">
      <c r="F586" s="11"/>
      <c r="G586" s="11"/>
      <c r="I586" s="31"/>
      <c r="J586" s="11"/>
      <c r="L586" s="14"/>
      <c r="O586" s="14"/>
      <c r="P586" s="11"/>
      <c r="Q586" s="60"/>
      <c r="R586" s="12"/>
      <c r="S586" s="12"/>
      <c r="T586" s="11"/>
      <c r="U586" s="12"/>
      <c r="V586" s="11"/>
      <c r="W586" s="10">
        <v>114.4</v>
      </c>
      <c r="X586" s="10">
        <v>0.54</v>
      </c>
      <c r="Y586" s="10" t="s">
        <v>111</v>
      </c>
      <c r="Z586" s="10" t="s">
        <v>79</v>
      </c>
      <c r="AA586" s="11" t="s">
        <v>37</v>
      </c>
      <c r="AB586" s="11"/>
      <c r="AC586" s="11"/>
      <c r="AD586" s="61"/>
      <c r="AE586" s="61"/>
      <c r="AG586" s="61"/>
      <c r="AH586" s="61"/>
      <c r="AI586" s="61"/>
      <c r="AJ586" s="61"/>
      <c r="AK586" s="61"/>
      <c r="AL586" s="61"/>
      <c r="AM586" s="61"/>
      <c r="AN586" s="61"/>
      <c r="AO586" s="61"/>
      <c r="AP586" s="61">
        <v>352</v>
      </c>
      <c r="AR586" s="26"/>
      <c r="AT586" s="13" t="s">
        <v>38</v>
      </c>
      <c r="AU586" s="16" t="s">
        <v>188</v>
      </c>
      <c r="AV586" s="13" t="s">
        <v>188</v>
      </c>
      <c r="AW586" s="15"/>
    </row>
    <row r="587" spans="6:49" s="10" customFormat="1" ht="12" x14ac:dyDescent="0.2">
      <c r="F587" s="11"/>
      <c r="G587" s="11"/>
      <c r="I587" s="31"/>
      <c r="J587" s="11"/>
      <c r="L587" s="14"/>
      <c r="O587" s="14"/>
      <c r="P587" s="11"/>
      <c r="Q587" s="60"/>
      <c r="R587" s="12"/>
      <c r="S587" s="12"/>
      <c r="T587" s="11"/>
      <c r="U587" s="12"/>
      <c r="V587" s="11"/>
      <c r="W587" s="10">
        <v>114.4</v>
      </c>
      <c r="X587" s="10">
        <v>1.212</v>
      </c>
      <c r="Y587" s="10" t="s">
        <v>111</v>
      </c>
      <c r="Z587" s="10" t="s">
        <v>79</v>
      </c>
      <c r="AA587" s="11" t="s">
        <v>37</v>
      </c>
      <c r="AB587" s="11"/>
      <c r="AC587" s="11"/>
      <c r="AD587" s="61"/>
      <c r="AE587" s="61"/>
      <c r="AG587" s="61"/>
      <c r="AH587" s="61"/>
      <c r="AI587" s="61"/>
      <c r="AJ587" s="61"/>
      <c r="AK587" s="61"/>
      <c r="AL587" s="61"/>
      <c r="AM587" s="61"/>
      <c r="AN587" s="61"/>
      <c r="AO587" s="61"/>
      <c r="AP587" s="61">
        <v>1200</v>
      </c>
      <c r="AR587" s="26"/>
      <c r="AT587" s="13" t="s">
        <v>38</v>
      </c>
      <c r="AU587" s="16" t="s">
        <v>188</v>
      </c>
      <c r="AV587" s="13" t="s">
        <v>188</v>
      </c>
      <c r="AW587" s="15"/>
    </row>
    <row r="588" spans="6:49" s="10" customFormat="1" ht="12" x14ac:dyDescent="0.2">
      <c r="F588" s="11"/>
      <c r="G588" s="11"/>
      <c r="I588" s="31"/>
      <c r="J588" s="11"/>
      <c r="L588" s="14"/>
      <c r="O588" s="14"/>
      <c r="P588" s="11"/>
      <c r="Q588" s="60"/>
      <c r="R588" s="12"/>
      <c r="S588" s="12"/>
      <c r="T588" s="11"/>
      <c r="U588" s="12"/>
      <c r="V588" s="11"/>
      <c r="W588" s="10">
        <v>16</v>
      </c>
      <c r="X588" s="10">
        <v>0.54</v>
      </c>
      <c r="Y588" s="10" t="s">
        <v>97</v>
      </c>
      <c r="Z588" s="10" t="s">
        <v>71</v>
      </c>
      <c r="AA588" s="11" t="s">
        <v>37</v>
      </c>
      <c r="AB588" s="11"/>
      <c r="AC588" s="11"/>
      <c r="AD588" s="61"/>
      <c r="AE588" s="61"/>
      <c r="AG588" s="61"/>
      <c r="AH588" s="61"/>
      <c r="AI588" s="61"/>
      <c r="AJ588" s="61"/>
      <c r="AK588" s="61"/>
      <c r="AL588" s="61"/>
      <c r="AM588" s="61"/>
      <c r="AN588" s="61"/>
      <c r="AO588" s="61"/>
      <c r="AP588" s="61">
        <v>1056</v>
      </c>
      <c r="AR588" s="26"/>
      <c r="AT588" s="13" t="s">
        <v>38</v>
      </c>
      <c r="AU588" s="16" t="s">
        <v>72</v>
      </c>
      <c r="AV588" s="13" t="s">
        <v>72</v>
      </c>
      <c r="AW588" s="15"/>
    </row>
    <row r="589" spans="6:49" s="10" customFormat="1" ht="12" x14ac:dyDescent="0.2">
      <c r="F589" s="11"/>
      <c r="G589" s="11"/>
      <c r="I589" s="31"/>
      <c r="J589" s="11"/>
      <c r="L589" s="14"/>
      <c r="O589" s="14"/>
      <c r="P589" s="11"/>
      <c r="Q589" s="60"/>
      <c r="R589" s="12"/>
      <c r="S589" s="12"/>
      <c r="T589" s="11"/>
      <c r="U589" s="12"/>
      <c r="V589" s="11"/>
      <c r="W589" s="10">
        <v>19</v>
      </c>
      <c r="X589" s="10">
        <v>7.4999999999999997E-2</v>
      </c>
      <c r="Y589" s="10" t="s">
        <v>73</v>
      </c>
      <c r="Z589" s="10" t="s">
        <v>74</v>
      </c>
      <c r="AA589" s="11" t="s">
        <v>37</v>
      </c>
      <c r="AB589" s="11"/>
      <c r="AC589" s="11"/>
      <c r="AD589" s="61"/>
      <c r="AE589" s="61"/>
      <c r="AG589" s="61"/>
      <c r="AH589" s="61"/>
      <c r="AI589" s="61"/>
      <c r="AJ589" s="61"/>
      <c r="AK589" s="61"/>
      <c r="AL589" s="61"/>
      <c r="AM589" s="61"/>
      <c r="AN589" s="61"/>
      <c r="AO589" s="61"/>
      <c r="AP589" s="61">
        <v>260</v>
      </c>
      <c r="AR589" s="26"/>
      <c r="AT589" s="13" t="s">
        <v>38</v>
      </c>
      <c r="AU589" s="16" t="s">
        <v>75</v>
      </c>
      <c r="AV589" s="13" t="s">
        <v>75</v>
      </c>
      <c r="AW589" s="15"/>
    </row>
    <row r="590" spans="6:49" s="10" customFormat="1" ht="12" x14ac:dyDescent="0.2">
      <c r="F590" s="11"/>
      <c r="G590" s="11"/>
      <c r="I590" s="31"/>
      <c r="J590" s="11"/>
      <c r="L590" s="14"/>
      <c r="O590" s="14"/>
      <c r="P590" s="11"/>
      <c r="Q590" s="60"/>
      <c r="R590" s="12"/>
      <c r="S590" s="12"/>
      <c r="T590" s="11"/>
      <c r="U590" s="12"/>
      <c r="V590" s="11"/>
      <c r="W590" s="10">
        <v>39.4</v>
      </c>
      <c r="X590" s="10">
        <v>7.6999999999999999E-2</v>
      </c>
      <c r="Y590" s="10" t="s">
        <v>73</v>
      </c>
      <c r="Z590" s="10" t="s">
        <v>100</v>
      </c>
      <c r="AA590" s="11" t="s">
        <v>37</v>
      </c>
      <c r="AB590" s="11"/>
      <c r="AC590" s="11"/>
      <c r="AD590" s="61"/>
      <c r="AE590" s="61"/>
      <c r="AG590" s="61"/>
      <c r="AH590" s="61"/>
      <c r="AI590" s="61"/>
      <c r="AJ590" s="61"/>
      <c r="AK590" s="61"/>
      <c r="AL590" s="61"/>
      <c r="AM590" s="61"/>
      <c r="AN590" s="61"/>
      <c r="AO590" s="61"/>
      <c r="AP590" s="61">
        <v>260</v>
      </c>
      <c r="AR590" s="26"/>
      <c r="AT590" s="13" t="s">
        <v>38</v>
      </c>
      <c r="AU590" s="16" t="s">
        <v>75</v>
      </c>
      <c r="AV590" s="13" t="s">
        <v>75</v>
      </c>
      <c r="AW590" s="15"/>
    </row>
    <row r="591" spans="6:49" s="10" customFormat="1" ht="12" x14ac:dyDescent="0.2">
      <c r="F591" s="11"/>
      <c r="G591" s="11"/>
      <c r="I591" s="31"/>
      <c r="J591" s="11"/>
      <c r="L591" s="14"/>
      <c r="O591" s="14"/>
      <c r="P591" s="11"/>
      <c r="Q591" s="60"/>
      <c r="R591" s="12"/>
      <c r="S591" s="12"/>
      <c r="T591" s="11"/>
      <c r="U591" s="12"/>
      <c r="V591" s="11"/>
      <c r="W591" s="10">
        <v>6.3</v>
      </c>
      <c r="X591" s="10">
        <v>0.03</v>
      </c>
      <c r="Y591" s="10" t="s">
        <v>73</v>
      </c>
      <c r="Z591" s="10" t="s">
        <v>74</v>
      </c>
      <c r="AA591" s="11" t="s">
        <v>37</v>
      </c>
      <c r="AB591" s="11"/>
      <c r="AC591" s="11"/>
      <c r="AD591" s="61"/>
      <c r="AE591" s="61"/>
      <c r="AG591" s="61"/>
      <c r="AH591" s="61"/>
      <c r="AI591" s="61"/>
      <c r="AJ591" s="61"/>
      <c r="AK591" s="61"/>
      <c r="AL591" s="61"/>
      <c r="AM591" s="61"/>
      <c r="AN591" s="61"/>
      <c r="AO591" s="61"/>
      <c r="AP591" s="61">
        <v>260</v>
      </c>
      <c r="AR591" s="26"/>
      <c r="AT591" s="13" t="s">
        <v>38</v>
      </c>
      <c r="AU591" s="16" t="s">
        <v>75</v>
      </c>
      <c r="AV591" s="13" t="s">
        <v>75</v>
      </c>
      <c r="AW591" s="15"/>
    </row>
    <row r="592" spans="6:49" s="10" customFormat="1" ht="12" x14ac:dyDescent="0.2">
      <c r="F592" s="11"/>
      <c r="G592" s="11"/>
      <c r="I592" s="31"/>
      <c r="J592" s="11"/>
      <c r="L592" s="14"/>
      <c r="O592" s="14"/>
      <c r="P592" s="11"/>
      <c r="Q592" s="60"/>
      <c r="R592" s="12"/>
      <c r="S592" s="12"/>
      <c r="T592" s="11"/>
      <c r="U592" s="12"/>
      <c r="V592" s="11"/>
      <c r="W592" s="10">
        <v>7.7</v>
      </c>
      <c r="X592" s="10">
        <v>0.03</v>
      </c>
      <c r="Y592" s="10" t="s">
        <v>73</v>
      </c>
      <c r="Z592" s="10" t="s">
        <v>74</v>
      </c>
      <c r="AA592" s="11" t="s">
        <v>37</v>
      </c>
      <c r="AB592" s="11"/>
      <c r="AC592" s="11"/>
      <c r="AD592" s="61"/>
      <c r="AE592" s="61"/>
      <c r="AG592" s="61"/>
      <c r="AH592" s="61"/>
      <c r="AI592" s="61"/>
      <c r="AJ592" s="61"/>
      <c r="AK592" s="61"/>
      <c r="AL592" s="61"/>
      <c r="AM592" s="61"/>
      <c r="AN592" s="61"/>
      <c r="AO592" s="61"/>
      <c r="AP592" s="61">
        <v>528</v>
      </c>
      <c r="AR592" s="26"/>
      <c r="AT592" s="13" t="s">
        <v>38</v>
      </c>
      <c r="AU592" s="16" t="s">
        <v>75</v>
      </c>
      <c r="AV592" s="13" t="s">
        <v>75</v>
      </c>
      <c r="AW592" s="15"/>
    </row>
    <row r="593" spans="6:49" s="10" customFormat="1" ht="12" x14ac:dyDescent="0.2">
      <c r="F593" s="11"/>
      <c r="G593" s="11"/>
      <c r="I593" s="31"/>
      <c r="J593" s="11"/>
      <c r="L593" s="14"/>
      <c r="O593" s="14"/>
      <c r="P593" s="11"/>
      <c r="Q593" s="60"/>
      <c r="R593" s="12"/>
      <c r="S593" s="12"/>
      <c r="T593" s="11"/>
      <c r="U593" s="12"/>
      <c r="V593" s="11"/>
      <c r="W593" s="10">
        <v>1.5</v>
      </c>
      <c r="X593" s="10">
        <v>1.4999999999999999E-2</v>
      </c>
      <c r="Y593" s="10" t="s">
        <v>73</v>
      </c>
      <c r="Z593" s="10" t="s">
        <v>74</v>
      </c>
      <c r="AA593" s="11" t="s">
        <v>37</v>
      </c>
      <c r="AB593" s="11"/>
      <c r="AC593" s="11"/>
      <c r="AD593" s="61"/>
      <c r="AE593" s="61"/>
      <c r="AG593" s="61"/>
      <c r="AH593" s="61"/>
      <c r="AI593" s="61"/>
      <c r="AJ593" s="61"/>
      <c r="AK593" s="61"/>
      <c r="AL593" s="61"/>
      <c r="AM593" s="61"/>
      <c r="AN593" s="61"/>
      <c r="AO593" s="61"/>
      <c r="AP593" s="61">
        <v>528</v>
      </c>
      <c r="AR593" s="26"/>
      <c r="AT593" s="13" t="s">
        <v>38</v>
      </c>
      <c r="AU593" s="16" t="s">
        <v>75</v>
      </c>
      <c r="AV593" s="13" t="s">
        <v>75</v>
      </c>
      <c r="AW593" s="15"/>
    </row>
    <row r="594" spans="6:49" s="10" customFormat="1" ht="12" x14ac:dyDescent="0.2">
      <c r="F594" s="11"/>
      <c r="G594" s="11"/>
      <c r="I594" s="31"/>
      <c r="J594" s="11"/>
      <c r="L594" s="14"/>
      <c r="O594" s="14"/>
      <c r="P594" s="11"/>
      <c r="Q594" s="60"/>
      <c r="R594" s="12"/>
      <c r="S594" s="12"/>
      <c r="T594" s="11"/>
      <c r="U594" s="12"/>
      <c r="V594" s="11"/>
      <c r="W594" s="10">
        <v>1.2</v>
      </c>
      <c r="X594" s="10">
        <v>1E-3</v>
      </c>
      <c r="Y594" s="10" t="s">
        <v>43</v>
      </c>
      <c r="Z594" s="10" t="s">
        <v>44</v>
      </c>
      <c r="AA594" s="11" t="s">
        <v>37</v>
      </c>
      <c r="AB594" s="11"/>
      <c r="AC594" s="11"/>
      <c r="AD594" s="61"/>
      <c r="AE594" s="61"/>
      <c r="AG594" s="61"/>
      <c r="AH594" s="61"/>
      <c r="AI594" s="61"/>
      <c r="AJ594" s="61"/>
      <c r="AK594" s="61"/>
      <c r="AL594" s="61"/>
      <c r="AM594" s="61"/>
      <c r="AN594" s="61"/>
      <c r="AO594" s="61"/>
      <c r="AP594" s="61">
        <v>400</v>
      </c>
      <c r="AR594" s="26"/>
      <c r="AT594" s="13" t="s">
        <v>38</v>
      </c>
      <c r="AU594" s="16" t="s">
        <v>45</v>
      </c>
      <c r="AV594" s="13" t="s">
        <v>45</v>
      </c>
      <c r="AW594" s="15"/>
    </row>
    <row r="595" spans="6:49" s="10" customFormat="1" ht="12" x14ac:dyDescent="0.2">
      <c r="F595" s="11"/>
      <c r="G595" s="11"/>
      <c r="I595" s="31"/>
      <c r="J595" s="11"/>
      <c r="L595" s="14"/>
      <c r="O595" s="14"/>
      <c r="P595" s="11"/>
      <c r="Q595" s="60"/>
      <c r="R595" s="12"/>
      <c r="S595" s="12"/>
      <c r="T595" s="11"/>
      <c r="U595" s="12"/>
      <c r="V595" s="11"/>
      <c r="W595" s="10">
        <v>114.4</v>
      </c>
      <c r="X595" s="10">
        <v>1.212</v>
      </c>
      <c r="Y595" s="10" t="s">
        <v>111</v>
      </c>
      <c r="Z595" s="10" t="s">
        <v>79</v>
      </c>
      <c r="AA595" s="11" t="s">
        <v>37</v>
      </c>
      <c r="AB595" s="11"/>
      <c r="AC595" s="11"/>
      <c r="AD595" s="61"/>
      <c r="AE595" s="61"/>
      <c r="AG595" s="61"/>
      <c r="AH595" s="61"/>
      <c r="AI595" s="61"/>
      <c r="AJ595" s="61"/>
      <c r="AK595" s="61"/>
      <c r="AL595" s="61"/>
      <c r="AM595" s="61"/>
      <c r="AN595" s="61"/>
      <c r="AO595" s="61"/>
      <c r="AP595" s="61">
        <v>850</v>
      </c>
      <c r="AR595" s="26"/>
      <c r="AT595" s="13" t="s">
        <v>38</v>
      </c>
      <c r="AU595" s="16" t="s">
        <v>188</v>
      </c>
      <c r="AV595" s="13" t="s">
        <v>188</v>
      </c>
      <c r="AW595" s="15"/>
    </row>
    <row r="596" spans="6:49" s="10" customFormat="1" ht="12" x14ac:dyDescent="0.2">
      <c r="F596" s="11"/>
      <c r="G596" s="11"/>
      <c r="I596" s="31"/>
      <c r="J596" s="11"/>
      <c r="L596" s="14"/>
      <c r="O596" s="14"/>
      <c r="P596" s="11"/>
      <c r="Q596" s="60"/>
      <c r="R596" s="12"/>
      <c r="S596" s="12"/>
      <c r="T596" s="11"/>
      <c r="U596" s="12"/>
      <c r="V596" s="11"/>
      <c r="W596" s="10">
        <v>133</v>
      </c>
      <c r="X596" s="10">
        <v>1.1439999999999999</v>
      </c>
      <c r="Y596" s="10" t="s">
        <v>81</v>
      </c>
      <c r="Z596" s="10" t="s">
        <v>79</v>
      </c>
      <c r="AA596" s="11" t="s">
        <v>37</v>
      </c>
      <c r="AB596" s="11"/>
      <c r="AC596" s="11"/>
      <c r="AD596" s="61"/>
      <c r="AE596" s="61"/>
      <c r="AG596" s="61"/>
      <c r="AH596" s="61"/>
      <c r="AI596" s="61"/>
      <c r="AJ596" s="61"/>
      <c r="AK596" s="61"/>
      <c r="AL596" s="61"/>
      <c r="AM596" s="61"/>
      <c r="AN596" s="61"/>
      <c r="AO596" s="61"/>
      <c r="AP596" s="61">
        <v>850</v>
      </c>
      <c r="AR596" s="26"/>
      <c r="AT596" s="13" t="s">
        <v>38</v>
      </c>
      <c r="AU596" s="16" t="s">
        <v>188</v>
      </c>
      <c r="AV596" s="13" t="s">
        <v>188</v>
      </c>
      <c r="AW596" s="15"/>
    </row>
    <row r="597" spans="6:49" s="10" customFormat="1" ht="12" x14ac:dyDescent="0.2">
      <c r="F597" s="11"/>
      <c r="G597" s="11"/>
      <c r="I597" s="31"/>
      <c r="J597" s="11"/>
      <c r="L597" s="14"/>
      <c r="O597" s="14"/>
      <c r="P597" s="11"/>
      <c r="Q597" s="60"/>
      <c r="R597" s="12"/>
      <c r="S597" s="12"/>
      <c r="T597" s="13"/>
      <c r="U597" s="12"/>
      <c r="V597" s="11"/>
      <c r="W597" s="10">
        <v>125</v>
      </c>
      <c r="X597" s="10">
        <v>0.94599999999999995</v>
      </c>
      <c r="Z597" s="10" t="s">
        <v>55</v>
      </c>
      <c r="AA597" s="11" t="s">
        <v>37</v>
      </c>
      <c r="AB597" s="11"/>
      <c r="AC597" s="11"/>
      <c r="AD597" s="61"/>
      <c r="AE597" s="61"/>
      <c r="AG597" s="61"/>
      <c r="AH597" s="61"/>
      <c r="AI597" s="61"/>
      <c r="AJ597" s="61"/>
      <c r="AK597" s="61"/>
      <c r="AL597" s="61"/>
      <c r="AM597" s="61"/>
      <c r="AN597" s="61"/>
      <c r="AO597" s="61"/>
      <c r="AP597" s="61">
        <v>1202.6666666666667</v>
      </c>
      <c r="AR597" s="26"/>
      <c r="AT597" s="13" t="s">
        <v>52</v>
      </c>
      <c r="AU597" s="16" t="s">
        <v>56</v>
      </c>
      <c r="AV597" s="13" t="s">
        <v>56</v>
      </c>
      <c r="AW597" s="15"/>
    </row>
    <row r="598" spans="6:49" s="10" customFormat="1" ht="12" x14ac:dyDescent="0.2">
      <c r="F598" s="11"/>
      <c r="G598" s="11"/>
      <c r="I598" s="31"/>
      <c r="J598" s="11"/>
      <c r="L598" s="14"/>
      <c r="O598" s="14"/>
      <c r="P598" s="11"/>
      <c r="Q598" s="60"/>
      <c r="R598" s="12"/>
      <c r="S598" s="12"/>
      <c r="T598" s="13"/>
      <c r="U598" s="12"/>
      <c r="V598" s="11"/>
      <c r="W598" s="10">
        <v>761.1</v>
      </c>
      <c r="X598" s="10">
        <v>1.1200000000000001</v>
      </c>
      <c r="Y598" s="10" t="s">
        <v>61</v>
      </c>
      <c r="Z598" s="10" t="s">
        <v>57</v>
      </c>
      <c r="AA598" s="11" t="s">
        <v>37</v>
      </c>
      <c r="AB598" s="11"/>
      <c r="AC598" s="11"/>
      <c r="AD598" s="61"/>
      <c r="AE598" s="61"/>
      <c r="AG598" s="61"/>
      <c r="AH598" s="61"/>
      <c r="AI598" s="61"/>
      <c r="AJ598" s="61"/>
      <c r="AK598" s="61"/>
      <c r="AL598" s="61"/>
      <c r="AM598" s="61"/>
      <c r="AN598" s="61"/>
      <c r="AO598" s="61"/>
      <c r="AP598" s="61">
        <v>1202.6666666666667</v>
      </c>
      <c r="AR598" s="26"/>
      <c r="AT598" s="13" t="s">
        <v>52</v>
      </c>
      <c r="AU598" s="16" t="s">
        <v>56</v>
      </c>
      <c r="AV598" s="13" t="s">
        <v>56</v>
      </c>
      <c r="AW598" s="15"/>
    </row>
    <row r="599" spans="6:49" s="10" customFormat="1" ht="12" x14ac:dyDescent="0.2">
      <c r="F599" s="11"/>
      <c r="G599" s="11"/>
      <c r="I599" s="31"/>
      <c r="J599" s="11"/>
      <c r="L599" s="14"/>
      <c r="O599" s="14"/>
      <c r="P599" s="11"/>
      <c r="Q599" s="60"/>
      <c r="R599" s="12"/>
      <c r="S599" s="12"/>
      <c r="T599" s="13"/>
      <c r="U599" s="12"/>
      <c r="V599" s="11"/>
      <c r="W599" s="10">
        <v>26.7</v>
      </c>
      <c r="X599" s="10">
        <v>0.219</v>
      </c>
      <c r="Y599" s="10" t="s">
        <v>61</v>
      </c>
      <c r="Z599" s="10" t="s">
        <v>57</v>
      </c>
      <c r="AA599" s="11" t="s">
        <v>37</v>
      </c>
      <c r="AB599" s="11"/>
      <c r="AC599" s="11"/>
      <c r="AD599" s="61"/>
      <c r="AE599" s="61"/>
      <c r="AG599" s="61"/>
      <c r="AH599" s="61"/>
      <c r="AI599" s="61"/>
      <c r="AJ599" s="61"/>
      <c r="AK599" s="61"/>
      <c r="AL599" s="61"/>
      <c r="AM599" s="61"/>
      <c r="AN599" s="61"/>
      <c r="AO599" s="61"/>
      <c r="AP599" s="61">
        <v>1202.6666666666667</v>
      </c>
      <c r="AR599" s="26"/>
      <c r="AT599" s="13" t="s">
        <v>52</v>
      </c>
      <c r="AU599" s="16" t="s">
        <v>56</v>
      </c>
      <c r="AV599" s="13" t="s">
        <v>56</v>
      </c>
      <c r="AW599" s="15"/>
    </row>
    <row r="600" spans="6:49" s="10" customFormat="1" ht="12" x14ac:dyDescent="0.2">
      <c r="F600" s="11"/>
      <c r="G600" s="11"/>
      <c r="I600" s="31"/>
      <c r="J600" s="11"/>
      <c r="L600" s="14"/>
      <c r="O600" s="14"/>
      <c r="P600" s="11"/>
      <c r="Q600" s="60"/>
      <c r="R600" s="12"/>
      <c r="S600" s="12"/>
      <c r="T600" s="11"/>
      <c r="U600" s="12"/>
      <c r="V600" s="11"/>
      <c r="W600" s="10">
        <v>16</v>
      </c>
      <c r="X600" s="10">
        <v>9.8000000000000004E-2</v>
      </c>
      <c r="Y600" s="10" t="s">
        <v>97</v>
      </c>
      <c r="Z600" s="10" t="s">
        <v>71</v>
      </c>
      <c r="AA600" s="11" t="s">
        <v>37</v>
      </c>
      <c r="AB600" s="11"/>
      <c r="AC600" s="11"/>
      <c r="AD600" s="61"/>
      <c r="AE600" s="61"/>
      <c r="AG600" s="61"/>
      <c r="AH600" s="61"/>
      <c r="AI600" s="61"/>
      <c r="AJ600" s="61"/>
      <c r="AK600" s="61"/>
      <c r="AL600" s="61"/>
      <c r="AM600" s="61"/>
      <c r="AN600" s="61"/>
      <c r="AO600" s="61"/>
      <c r="AP600" s="61">
        <v>1320</v>
      </c>
      <c r="AR600" s="26"/>
      <c r="AT600" s="13" t="s">
        <v>47</v>
      </c>
      <c r="AU600" s="16" t="s">
        <v>72</v>
      </c>
      <c r="AV600" s="13" t="s">
        <v>72</v>
      </c>
      <c r="AW600" s="15"/>
    </row>
    <row r="601" spans="6:49" s="10" customFormat="1" ht="12" x14ac:dyDescent="0.2">
      <c r="F601" s="11"/>
      <c r="G601" s="11"/>
      <c r="I601" s="31"/>
      <c r="J601" s="11"/>
      <c r="L601" s="14"/>
      <c r="O601" s="14"/>
      <c r="P601" s="11"/>
      <c r="Q601" s="60"/>
      <c r="R601" s="12"/>
      <c r="S601" s="12"/>
      <c r="T601" s="11"/>
      <c r="U601" s="12"/>
      <c r="V601" s="11"/>
      <c r="W601" s="10">
        <v>0.3</v>
      </c>
      <c r="X601" s="10">
        <v>3.0000000000000001E-3</v>
      </c>
      <c r="Z601" s="10" t="s">
        <v>44</v>
      </c>
      <c r="AA601" s="11" t="s">
        <v>37</v>
      </c>
      <c r="AB601" s="11"/>
      <c r="AC601" s="11"/>
      <c r="AD601" s="61"/>
      <c r="AE601" s="61"/>
      <c r="AG601" s="61"/>
      <c r="AH601" s="61"/>
      <c r="AI601" s="61"/>
      <c r="AJ601" s="61"/>
      <c r="AK601" s="61"/>
      <c r="AL601" s="61"/>
      <c r="AM601" s="61"/>
      <c r="AN601" s="61"/>
      <c r="AO601" s="61"/>
      <c r="AP601" s="61">
        <v>520</v>
      </c>
      <c r="AR601" s="26"/>
      <c r="AT601" s="13" t="s">
        <v>38</v>
      </c>
      <c r="AU601" s="16" t="s">
        <v>45</v>
      </c>
      <c r="AV601" s="13" t="s">
        <v>45</v>
      </c>
      <c r="AW601" s="15"/>
    </row>
    <row r="602" spans="6:49" s="10" customFormat="1" ht="12" x14ac:dyDescent="0.2">
      <c r="F602" s="11"/>
      <c r="G602" s="11"/>
      <c r="I602" s="31"/>
      <c r="J602" s="11"/>
      <c r="L602" s="14"/>
      <c r="O602" s="14"/>
      <c r="P602" s="11"/>
      <c r="Q602" s="60"/>
      <c r="R602" s="12"/>
      <c r="S602" s="12"/>
      <c r="T602" s="11"/>
      <c r="U602" s="12"/>
      <c r="V602" s="11"/>
      <c r="W602" s="10">
        <v>3</v>
      </c>
      <c r="X602" s="10">
        <v>3.0000000000000001E-3</v>
      </c>
      <c r="Y602" s="10" t="s">
        <v>43</v>
      </c>
      <c r="Z602" s="10" t="s">
        <v>44</v>
      </c>
      <c r="AA602" s="11" t="s">
        <v>37</v>
      </c>
      <c r="AB602" s="11"/>
      <c r="AC602" s="11"/>
      <c r="AD602" s="61"/>
      <c r="AE602" s="61"/>
      <c r="AG602" s="61"/>
      <c r="AH602" s="61"/>
      <c r="AI602" s="61"/>
      <c r="AJ602" s="61"/>
      <c r="AK602" s="61"/>
      <c r="AL602" s="61"/>
      <c r="AM602" s="61"/>
      <c r="AN602" s="61"/>
      <c r="AO602" s="61"/>
      <c r="AP602" s="61">
        <v>520</v>
      </c>
      <c r="AR602" s="26"/>
      <c r="AT602" s="13" t="s">
        <v>38</v>
      </c>
      <c r="AU602" s="16" t="s">
        <v>45</v>
      </c>
      <c r="AV602" s="13" t="s">
        <v>45</v>
      </c>
      <c r="AW602" s="15"/>
    </row>
    <row r="603" spans="6:49" s="10" customFormat="1" ht="12" x14ac:dyDescent="0.2">
      <c r="F603" s="11"/>
      <c r="G603" s="11"/>
      <c r="I603" s="31"/>
      <c r="J603" s="11"/>
      <c r="L603" s="14"/>
      <c r="O603" s="14"/>
      <c r="P603" s="11"/>
      <c r="Q603" s="60"/>
      <c r="R603" s="12"/>
      <c r="S603" s="12"/>
      <c r="T603" s="11"/>
      <c r="U603" s="12"/>
      <c r="V603" s="11"/>
      <c r="W603" s="10">
        <v>17</v>
      </c>
      <c r="X603" s="10">
        <v>1.7000000000000001E-2</v>
      </c>
      <c r="Y603" s="10" t="s">
        <v>43</v>
      </c>
      <c r="Z603" s="10" t="s">
        <v>44</v>
      </c>
      <c r="AA603" s="11" t="s">
        <v>37</v>
      </c>
      <c r="AB603" s="11"/>
      <c r="AC603" s="11"/>
      <c r="AD603" s="61"/>
      <c r="AE603" s="61"/>
      <c r="AG603" s="61"/>
      <c r="AH603" s="61"/>
      <c r="AI603" s="61"/>
      <c r="AJ603" s="61"/>
      <c r="AK603" s="61"/>
      <c r="AL603" s="61"/>
      <c r="AM603" s="61"/>
      <c r="AN603" s="61"/>
      <c r="AO603" s="61"/>
      <c r="AP603" s="61">
        <v>520</v>
      </c>
      <c r="AR603" s="26"/>
      <c r="AT603" s="13" t="s">
        <v>47</v>
      </c>
      <c r="AU603" s="16" t="s">
        <v>45</v>
      </c>
      <c r="AV603" s="13" t="s">
        <v>45</v>
      </c>
      <c r="AW603" s="15"/>
    </row>
    <row r="604" spans="6:49" s="10" customFormat="1" ht="12" x14ac:dyDescent="0.2">
      <c r="F604" s="11"/>
      <c r="G604" s="11"/>
      <c r="I604" s="31"/>
      <c r="J604" s="11"/>
      <c r="L604" s="14"/>
      <c r="O604" s="14"/>
      <c r="P604" s="11"/>
      <c r="Q604" s="60"/>
      <c r="R604" s="12"/>
      <c r="S604" s="12"/>
      <c r="T604" s="11"/>
      <c r="U604" s="12"/>
      <c r="V604" s="11"/>
      <c r="W604" s="10">
        <v>24</v>
      </c>
      <c r="X604" s="10">
        <v>0.14099999999999999</v>
      </c>
      <c r="Y604" s="10" t="s">
        <v>84</v>
      </c>
      <c r="Z604" s="10" t="s">
        <v>71</v>
      </c>
      <c r="AA604" s="11" t="s">
        <v>37</v>
      </c>
      <c r="AB604" s="11"/>
      <c r="AC604" s="11"/>
      <c r="AD604" s="61"/>
      <c r="AE604" s="61"/>
      <c r="AG604" s="61"/>
      <c r="AH604" s="61"/>
      <c r="AI604" s="61"/>
      <c r="AJ604" s="61"/>
      <c r="AK604" s="61"/>
      <c r="AL604" s="61"/>
      <c r="AM604" s="61"/>
      <c r="AN604" s="61"/>
      <c r="AO604" s="61"/>
      <c r="AP604" s="61">
        <v>792</v>
      </c>
      <c r="AR604" s="26"/>
      <c r="AT604" s="13" t="s">
        <v>38</v>
      </c>
      <c r="AU604" s="16" t="s">
        <v>72</v>
      </c>
      <c r="AV604" s="13" t="s">
        <v>72</v>
      </c>
      <c r="AW604" s="15"/>
    </row>
    <row r="605" spans="6:49" s="10" customFormat="1" ht="12" x14ac:dyDescent="0.2">
      <c r="F605" s="11"/>
      <c r="G605" s="11"/>
      <c r="I605" s="31"/>
      <c r="J605" s="11"/>
      <c r="L605" s="14"/>
      <c r="O605" s="14"/>
      <c r="P605" s="11"/>
      <c r="Q605" s="60"/>
      <c r="R605" s="12"/>
      <c r="S605" s="12"/>
      <c r="T605" s="11"/>
      <c r="U605" s="12"/>
      <c r="V605" s="11"/>
      <c r="W605" s="10">
        <v>122.25</v>
      </c>
      <c r="X605" s="10">
        <v>1.38</v>
      </c>
      <c r="Y605" s="10" t="s">
        <v>111</v>
      </c>
      <c r="Z605" s="10" t="s">
        <v>79</v>
      </c>
      <c r="AA605" s="11" t="s">
        <v>37</v>
      </c>
      <c r="AB605" s="11"/>
      <c r="AC605" s="11"/>
      <c r="AD605" s="61"/>
      <c r="AE605" s="61"/>
      <c r="AG605" s="61"/>
      <c r="AH605" s="61"/>
      <c r="AI605" s="61"/>
      <c r="AJ605" s="61"/>
      <c r="AK605" s="61"/>
      <c r="AL605" s="61"/>
      <c r="AM605" s="61"/>
      <c r="AN605" s="61"/>
      <c r="AO605" s="61"/>
      <c r="AP605" s="61">
        <v>900</v>
      </c>
      <c r="AR605" s="26"/>
      <c r="AT605" s="13" t="s">
        <v>38</v>
      </c>
      <c r="AU605" s="16" t="s">
        <v>188</v>
      </c>
      <c r="AV605" s="13" t="s">
        <v>188</v>
      </c>
      <c r="AW605" s="15"/>
    </row>
    <row r="606" spans="6:49" s="10" customFormat="1" ht="12" x14ac:dyDescent="0.2">
      <c r="F606" s="11"/>
      <c r="G606" s="11"/>
      <c r="I606" s="31"/>
      <c r="J606" s="11"/>
      <c r="L606" s="14"/>
      <c r="O606" s="14"/>
      <c r="P606" s="11"/>
      <c r="Q606" s="60"/>
      <c r="R606" s="12"/>
      <c r="S606" s="12"/>
      <c r="T606" s="11"/>
      <c r="U606" s="12"/>
      <c r="V606" s="11"/>
      <c r="W606" s="10">
        <v>16</v>
      </c>
      <c r="X606" s="10">
        <v>9.8000000000000004E-2</v>
      </c>
      <c r="Y606" s="10" t="s">
        <v>97</v>
      </c>
      <c r="Z606" s="10" t="s">
        <v>71</v>
      </c>
      <c r="AA606" s="11" t="s">
        <v>37</v>
      </c>
      <c r="AB606" s="11"/>
      <c r="AC606" s="11"/>
      <c r="AD606" s="61"/>
      <c r="AE606" s="61"/>
      <c r="AG606" s="61"/>
      <c r="AH606" s="61"/>
      <c r="AI606" s="61"/>
      <c r="AJ606" s="61"/>
      <c r="AK606" s="61"/>
      <c r="AL606" s="61"/>
      <c r="AM606" s="61"/>
      <c r="AN606" s="61"/>
      <c r="AO606" s="61"/>
      <c r="AP606" s="61">
        <v>352</v>
      </c>
      <c r="AR606" s="26"/>
      <c r="AT606" s="13" t="s">
        <v>38</v>
      </c>
      <c r="AU606" s="16" t="s">
        <v>72</v>
      </c>
      <c r="AV606" s="13" t="s">
        <v>72</v>
      </c>
      <c r="AW606" s="15"/>
    </row>
    <row r="607" spans="6:49" s="10" customFormat="1" ht="12" x14ac:dyDescent="0.2">
      <c r="F607" s="11"/>
      <c r="G607" s="11"/>
      <c r="I607" s="31"/>
      <c r="J607" s="11"/>
      <c r="L607" s="14"/>
      <c r="O607" s="14"/>
      <c r="P607" s="11"/>
      <c r="Q607" s="60"/>
      <c r="R607" s="12"/>
      <c r="S607" s="12"/>
      <c r="T607" s="11"/>
      <c r="U607" s="12"/>
      <c r="V607" s="11"/>
      <c r="W607" s="10">
        <v>16</v>
      </c>
      <c r="X607" s="10">
        <v>0.54</v>
      </c>
      <c r="Y607" s="10" t="s">
        <v>97</v>
      </c>
      <c r="Z607" s="10" t="s">
        <v>71</v>
      </c>
      <c r="AA607" s="11" t="s">
        <v>37</v>
      </c>
      <c r="AB607" s="11"/>
      <c r="AC607" s="11"/>
      <c r="AD607" s="61"/>
      <c r="AE607" s="61"/>
      <c r="AG607" s="61"/>
      <c r="AH607" s="61"/>
      <c r="AI607" s="61"/>
      <c r="AJ607" s="61"/>
      <c r="AK607" s="61"/>
      <c r="AL607" s="61"/>
      <c r="AM607" s="61"/>
      <c r="AN607" s="61"/>
      <c r="AO607" s="61"/>
      <c r="AP607" s="61">
        <v>352</v>
      </c>
      <c r="AR607" s="26"/>
      <c r="AT607" s="13" t="s">
        <v>38</v>
      </c>
      <c r="AU607" s="16" t="s">
        <v>72</v>
      </c>
      <c r="AV607" s="13" t="s">
        <v>72</v>
      </c>
      <c r="AW607" s="15"/>
    </row>
    <row r="608" spans="6:49" s="10" customFormat="1" ht="12" x14ac:dyDescent="0.2">
      <c r="F608" s="11"/>
      <c r="G608" s="11"/>
      <c r="I608" s="31"/>
      <c r="J608" s="11"/>
      <c r="L608" s="14"/>
      <c r="O608" s="14"/>
      <c r="P608" s="11"/>
      <c r="Q608" s="60"/>
      <c r="R608" s="12"/>
      <c r="S608" s="12"/>
      <c r="T608" s="11"/>
      <c r="U608" s="12"/>
      <c r="V608" s="11"/>
      <c r="W608" s="10">
        <v>16</v>
      </c>
      <c r="X608" s="10">
        <v>0.13400000000000001</v>
      </c>
      <c r="Y608" s="10" t="s">
        <v>159</v>
      </c>
      <c r="Z608" s="10" t="s">
        <v>71</v>
      </c>
      <c r="AA608" s="11" t="s">
        <v>37</v>
      </c>
      <c r="AB608" s="11"/>
      <c r="AC608" s="11"/>
      <c r="AD608" s="61"/>
      <c r="AE608" s="61"/>
      <c r="AG608" s="61"/>
      <c r="AH608" s="61"/>
      <c r="AI608" s="61"/>
      <c r="AJ608" s="61"/>
      <c r="AK608" s="61"/>
      <c r="AL608" s="61"/>
      <c r="AM608" s="61"/>
      <c r="AN608" s="61"/>
      <c r="AO608" s="61"/>
      <c r="AP608" s="61">
        <v>352</v>
      </c>
      <c r="AR608" s="26"/>
      <c r="AT608" s="13" t="s">
        <v>38</v>
      </c>
      <c r="AU608" s="16" t="s">
        <v>72</v>
      </c>
      <c r="AV608" s="13" t="s">
        <v>72</v>
      </c>
      <c r="AW608" s="15"/>
    </row>
    <row r="609" spans="1:52" s="10" customFormat="1" ht="12" x14ac:dyDescent="0.2">
      <c r="E609" s="11"/>
      <c r="F609" s="11"/>
      <c r="G609" s="11"/>
      <c r="I609" s="11"/>
      <c r="J609" s="11"/>
      <c r="L609" s="11"/>
      <c r="M609" s="11"/>
      <c r="O609" s="11"/>
      <c r="P609" s="11"/>
      <c r="Q609" s="55"/>
      <c r="R609" s="12"/>
      <c r="S609" s="12"/>
      <c r="T609" s="13"/>
      <c r="V609" s="11"/>
      <c r="W609" s="42">
        <v>1</v>
      </c>
      <c r="X609" s="42">
        <v>1</v>
      </c>
      <c r="Y609" s="11" t="s">
        <v>49</v>
      </c>
      <c r="Z609" s="10" t="s">
        <v>66</v>
      </c>
      <c r="AA609" s="11" t="s">
        <v>41</v>
      </c>
      <c r="AB609" s="11"/>
      <c r="AC609" s="11"/>
      <c r="AD609" s="15"/>
      <c r="AE609" s="15"/>
      <c r="AF609" s="13"/>
      <c r="AG609" s="15"/>
      <c r="AH609" s="42"/>
      <c r="AI609" s="42"/>
      <c r="AJ609" s="15"/>
      <c r="AK609" s="15"/>
      <c r="AL609" s="15"/>
      <c r="AM609" s="15"/>
      <c r="AN609" s="15"/>
      <c r="AO609" s="15"/>
      <c r="AP609" s="15">
        <v>1296.8573857846757</v>
      </c>
      <c r="AR609" s="26"/>
      <c r="AT609" s="13" t="s">
        <v>47</v>
      </c>
      <c r="AU609" s="16" t="s">
        <v>51</v>
      </c>
      <c r="AV609" s="13" t="s">
        <v>51</v>
      </c>
      <c r="AW609" s="15"/>
      <c r="AX609" s="16"/>
    </row>
    <row r="610" spans="1:52" s="10" customFormat="1" ht="12" customHeight="1" x14ac:dyDescent="0.25">
      <c r="E610" s="11"/>
      <c r="F610" s="11"/>
      <c r="G610" s="11"/>
      <c r="I610" s="11"/>
      <c r="L610" s="11"/>
      <c r="M610" s="11"/>
      <c r="N610" s="11"/>
      <c r="O610" s="11"/>
      <c r="P610" s="11"/>
      <c r="Q610" s="12"/>
      <c r="R610" s="12"/>
      <c r="S610" s="12"/>
      <c r="T610" s="11"/>
      <c r="V610" s="11"/>
      <c r="W610" s="15">
        <v>1</v>
      </c>
      <c r="X610" s="15">
        <v>1</v>
      </c>
      <c r="Y610" s="14" t="s">
        <v>65</v>
      </c>
      <c r="Z610" s="14" t="s">
        <v>49</v>
      </c>
      <c r="AA610" s="10" t="s">
        <v>41</v>
      </c>
      <c r="AB610" s="20"/>
      <c r="AD610" s="15"/>
      <c r="AE610" s="15"/>
      <c r="AF610" s="13"/>
      <c r="AG610" s="15"/>
      <c r="AH610" s="15"/>
      <c r="AI610" s="15"/>
      <c r="AJ610" s="15"/>
      <c r="AK610" s="15"/>
      <c r="AL610" s="15"/>
      <c r="AM610" s="42"/>
      <c r="AN610" s="42"/>
      <c r="AO610" s="15"/>
      <c r="AP610" s="15">
        <v>1296.8573857846757</v>
      </c>
      <c r="AR610" s="26"/>
      <c r="AT610" s="13" t="s">
        <v>47</v>
      </c>
      <c r="AU610" s="16" t="s">
        <v>51</v>
      </c>
      <c r="AV610" s="13" t="s">
        <v>51</v>
      </c>
      <c r="AW610" s="15"/>
      <c r="AY610"/>
    </row>
    <row r="611" spans="1:52" s="10" customFormat="1" ht="12" customHeight="1" x14ac:dyDescent="0.25">
      <c r="E611" s="11"/>
      <c r="F611" s="11"/>
      <c r="G611" s="11"/>
      <c r="I611" s="11"/>
      <c r="L611" s="11"/>
      <c r="M611" s="11"/>
      <c r="N611" s="11"/>
      <c r="O611" s="11"/>
      <c r="P611" s="11"/>
      <c r="Q611" s="12"/>
      <c r="R611" s="12"/>
      <c r="S611" s="12"/>
      <c r="T611" s="11"/>
      <c r="V611" s="11"/>
      <c r="W611" s="15">
        <v>1</v>
      </c>
      <c r="X611" s="15">
        <v>1</v>
      </c>
      <c r="Y611" s="14" t="s">
        <v>66</v>
      </c>
      <c r="Z611" s="14" t="s">
        <v>49</v>
      </c>
      <c r="AA611" s="10" t="s">
        <v>41</v>
      </c>
      <c r="AB611" s="11"/>
      <c r="AD611" s="15"/>
      <c r="AE611" s="15"/>
      <c r="AF611" s="13"/>
      <c r="AG611" s="15"/>
      <c r="AH611" s="15"/>
      <c r="AI611" s="15"/>
      <c r="AJ611" s="15"/>
      <c r="AK611" s="15"/>
      <c r="AL611" s="15"/>
      <c r="AM611" s="42"/>
      <c r="AN611" s="42"/>
      <c r="AO611" s="15"/>
      <c r="AP611" s="15">
        <v>345.82863620924684</v>
      </c>
      <c r="AR611" s="26"/>
      <c r="AT611" s="13" t="s">
        <v>47</v>
      </c>
      <c r="AU611" s="10" t="s">
        <v>51</v>
      </c>
      <c r="AV611" s="13" t="s">
        <v>51</v>
      </c>
      <c r="AW611" s="15"/>
      <c r="AY611"/>
    </row>
    <row r="612" spans="1:52" s="10" customFormat="1" ht="12" customHeight="1" x14ac:dyDescent="0.25">
      <c r="E612" s="11"/>
      <c r="F612" s="11"/>
      <c r="G612" s="11"/>
      <c r="I612" s="11"/>
      <c r="L612" s="11"/>
      <c r="M612" s="11"/>
      <c r="N612" s="11"/>
      <c r="O612" s="11"/>
      <c r="P612" s="11"/>
      <c r="Q612" s="12"/>
      <c r="R612" s="12"/>
      <c r="S612" s="12"/>
      <c r="T612" s="11"/>
      <c r="V612" s="11"/>
      <c r="W612" s="15">
        <v>10</v>
      </c>
      <c r="X612" s="15">
        <v>8.0000000000000002E-3</v>
      </c>
      <c r="Y612" s="14" t="s">
        <v>77</v>
      </c>
      <c r="Z612" s="14" t="s">
        <v>83</v>
      </c>
      <c r="AA612" s="10" t="s">
        <v>37</v>
      </c>
      <c r="AB612" s="11"/>
      <c r="AD612" s="15"/>
      <c r="AE612" s="15"/>
      <c r="AF612" s="13"/>
      <c r="AG612" s="15"/>
      <c r="AH612" s="15"/>
      <c r="AI612" s="15"/>
      <c r="AJ612" s="15"/>
      <c r="AK612" s="15"/>
      <c r="AL612" s="15"/>
      <c r="AM612" s="42"/>
      <c r="AN612" s="42"/>
      <c r="AO612" s="15"/>
      <c r="AP612" s="15">
        <v>216.14289763077926</v>
      </c>
      <c r="AR612" s="26"/>
      <c r="AT612" s="13" t="s">
        <v>47</v>
      </c>
      <c r="AU612" s="10" t="s">
        <v>51</v>
      </c>
      <c r="AV612" s="13" t="s">
        <v>51</v>
      </c>
      <c r="AW612" s="15"/>
      <c r="AY612"/>
    </row>
    <row r="613" spans="1:52" s="10" customFormat="1" ht="12" customHeight="1" x14ac:dyDescent="0.25">
      <c r="E613" s="11"/>
      <c r="F613" s="11"/>
      <c r="G613" s="11"/>
      <c r="I613" s="11"/>
      <c r="L613" s="11"/>
      <c r="M613" s="11"/>
      <c r="N613" s="11"/>
      <c r="O613" s="11"/>
      <c r="P613" s="11"/>
      <c r="Q613" s="12"/>
      <c r="R613" s="12"/>
      <c r="S613" s="12"/>
      <c r="T613" s="11"/>
      <c r="V613" s="11"/>
      <c r="W613" s="15">
        <v>10</v>
      </c>
      <c r="X613" s="15">
        <v>8.0000000000000002E-3</v>
      </c>
      <c r="Y613" s="14" t="s">
        <v>77</v>
      </c>
      <c r="Z613" s="14" t="s">
        <v>70</v>
      </c>
      <c r="AA613" s="10" t="s">
        <v>37</v>
      </c>
      <c r="AB613" s="11"/>
      <c r="AD613" s="15"/>
      <c r="AE613" s="15"/>
      <c r="AF613" s="13"/>
      <c r="AG613" s="15"/>
      <c r="AH613" s="15"/>
      <c r="AI613" s="15"/>
      <c r="AJ613" s="15"/>
      <c r="AK613" s="15"/>
      <c r="AL613" s="15"/>
      <c r="AM613" s="42"/>
      <c r="AN613" s="42"/>
      <c r="AO613" s="15"/>
      <c r="AP613" s="15">
        <v>216.14289763077926</v>
      </c>
      <c r="AR613" s="26"/>
      <c r="AT613" s="13" t="s">
        <v>47</v>
      </c>
      <c r="AU613" s="16" t="s">
        <v>51</v>
      </c>
      <c r="AV613" s="13" t="s">
        <v>51</v>
      </c>
      <c r="AW613" s="15"/>
      <c r="AY613"/>
    </row>
    <row r="614" spans="1:52" s="10" customFormat="1" ht="12" customHeight="1" x14ac:dyDescent="0.25">
      <c r="E614" s="11"/>
      <c r="F614" s="11"/>
      <c r="G614" s="11"/>
      <c r="I614" s="11"/>
      <c r="L614" s="11"/>
      <c r="M614" s="11"/>
      <c r="N614" s="11"/>
      <c r="O614" s="11"/>
      <c r="P614" s="11"/>
      <c r="Q614" s="12"/>
      <c r="R614" s="12"/>
      <c r="S614" s="12"/>
      <c r="T614" s="11"/>
      <c r="V614" s="11"/>
      <c r="W614" s="15">
        <v>10</v>
      </c>
      <c r="X614" s="15">
        <v>8.0000000000000002E-3</v>
      </c>
      <c r="Y614" s="14" t="s">
        <v>77</v>
      </c>
      <c r="Z614" s="14" t="s">
        <v>101</v>
      </c>
      <c r="AA614" s="10" t="s">
        <v>37</v>
      </c>
      <c r="AB614" s="11"/>
      <c r="AD614" s="15"/>
      <c r="AE614" s="15"/>
      <c r="AF614" s="13"/>
      <c r="AG614" s="15"/>
      <c r="AH614" s="15"/>
      <c r="AI614" s="15"/>
      <c r="AJ614" s="15"/>
      <c r="AK614" s="15"/>
      <c r="AL614" s="15"/>
      <c r="AM614" s="42"/>
      <c r="AN614" s="42"/>
      <c r="AO614" s="15"/>
      <c r="AP614" s="15">
        <v>216.14289763077926</v>
      </c>
      <c r="AR614" s="26"/>
      <c r="AT614" s="13" t="s">
        <v>47</v>
      </c>
      <c r="AU614" s="16" t="s">
        <v>51</v>
      </c>
      <c r="AV614" s="13" t="s">
        <v>51</v>
      </c>
      <c r="AW614" s="15"/>
      <c r="AY614"/>
    </row>
    <row r="615" spans="1:52" s="10" customFormat="1" ht="12" customHeight="1" x14ac:dyDescent="0.25">
      <c r="E615" s="11"/>
      <c r="F615" s="11"/>
      <c r="G615" s="11"/>
      <c r="I615" s="11"/>
      <c r="L615" s="11"/>
      <c r="M615" s="11"/>
      <c r="N615" s="11"/>
      <c r="O615" s="11"/>
      <c r="P615" s="11"/>
      <c r="Q615" s="12"/>
      <c r="R615" s="12"/>
      <c r="S615" s="12"/>
      <c r="T615" s="13"/>
      <c r="V615" s="11"/>
      <c r="W615" s="15">
        <v>1</v>
      </c>
      <c r="X615" s="15">
        <v>1</v>
      </c>
      <c r="Y615" s="14" t="s">
        <v>49</v>
      </c>
      <c r="Z615" s="14" t="s">
        <v>66</v>
      </c>
      <c r="AA615" s="10" t="s">
        <v>41</v>
      </c>
      <c r="AB615" s="11"/>
      <c r="AD615" s="15"/>
      <c r="AE615" s="15"/>
      <c r="AF615" s="13"/>
      <c r="AG615" s="15"/>
      <c r="AH615" s="15"/>
      <c r="AI615" s="15"/>
      <c r="AJ615" s="15"/>
      <c r="AK615" s="15"/>
      <c r="AL615" s="15"/>
      <c r="AM615" s="42"/>
      <c r="AN615" s="42"/>
      <c r="AO615" s="15"/>
      <c r="AP615" s="15">
        <v>1296.8573857846757</v>
      </c>
      <c r="AR615" s="26"/>
      <c r="AT615" s="13" t="s">
        <v>47</v>
      </c>
      <c r="AU615" s="14" t="s">
        <v>51</v>
      </c>
      <c r="AV615" s="13" t="s">
        <v>51</v>
      </c>
      <c r="AW615" s="15"/>
      <c r="AY615"/>
    </row>
    <row r="616" spans="1:52" s="10" customFormat="1" ht="12" customHeight="1" x14ac:dyDescent="0.25">
      <c r="E616" s="11"/>
      <c r="F616" s="11"/>
      <c r="G616" s="11"/>
      <c r="I616" s="11"/>
      <c r="L616" s="11"/>
      <c r="M616" s="11"/>
      <c r="N616" s="11"/>
      <c r="O616" s="11"/>
      <c r="P616" s="11"/>
      <c r="Q616" s="12"/>
      <c r="R616" s="12"/>
      <c r="S616" s="12"/>
      <c r="T616" s="11"/>
      <c r="V616" s="11"/>
      <c r="W616" s="15">
        <v>2.8</v>
      </c>
      <c r="X616" s="15">
        <v>1.4999999999999999E-2</v>
      </c>
      <c r="Y616" s="14" t="s">
        <v>73</v>
      </c>
      <c r="Z616" s="14" t="s">
        <v>74</v>
      </c>
      <c r="AA616" s="10" t="s">
        <v>37</v>
      </c>
      <c r="AB616" s="11"/>
      <c r="AD616" s="15"/>
      <c r="AE616" s="15"/>
      <c r="AF616" s="13"/>
      <c r="AG616" s="15"/>
      <c r="AH616" s="15"/>
      <c r="AI616" s="15"/>
      <c r="AJ616" s="15"/>
      <c r="AK616" s="15"/>
      <c r="AL616" s="15"/>
      <c r="AM616" s="42"/>
      <c r="AN616" s="42"/>
      <c r="AO616" s="15"/>
      <c r="AP616" s="15">
        <v>324.21434644616892</v>
      </c>
      <c r="AR616" s="26"/>
      <c r="AT616" s="13" t="s">
        <v>47</v>
      </c>
      <c r="AU616" s="14" t="s">
        <v>75</v>
      </c>
      <c r="AV616" s="13" t="s">
        <v>75</v>
      </c>
      <c r="AW616" s="15"/>
      <c r="AY616"/>
    </row>
    <row r="617" spans="1:52" s="10" customFormat="1" ht="12" customHeight="1" x14ac:dyDescent="0.25">
      <c r="E617" s="11"/>
      <c r="F617" s="11"/>
      <c r="G617" s="11"/>
      <c r="I617" s="11"/>
      <c r="L617" s="11"/>
      <c r="M617" s="11"/>
      <c r="N617" s="11"/>
      <c r="O617" s="11"/>
      <c r="P617" s="11"/>
      <c r="Q617" s="12"/>
      <c r="R617" s="12"/>
      <c r="S617" s="12"/>
      <c r="T617" s="11"/>
      <c r="V617" s="11"/>
      <c r="W617" s="15">
        <v>1</v>
      </c>
      <c r="X617" s="15">
        <v>1.4999999999999999E-2</v>
      </c>
      <c r="Y617" s="14" t="s">
        <v>73</v>
      </c>
      <c r="Z617" s="14" t="s">
        <v>74</v>
      </c>
      <c r="AA617" s="10" t="s">
        <v>37</v>
      </c>
      <c r="AB617" s="11"/>
      <c r="AD617" s="15"/>
      <c r="AE617" s="15"/>
      <c r="AF617" s="13"/>
      <c r="AG617" s="15"/>
      <c r="AH617" s="15"/>
      <c r="AI617" s="15"/>
      <c r="AJ617" s="15"/>
      <c r="AK617" s="15"/>
      <c r="AL617" s="15"/>
      <c r="AM617" s="42"/>
      <c r="AN617" s="42"/>
      <c r="AO617" s="15"/>
      <c r="AP617" s="15">
        <v>324.21434644616892</v>
      </c>
      <c r="AR617" s="26"/>
      <c r="AT617" s="13" t="s">
        <v>47</v>
      </c>
      <c r="AU617" s="14" t="s">
        <v>75</v>
      </c>
      <c r="AV617" s="13" t="s">
        <v>75</v>
      </c>
      <c r="AW617" s="15"/>
      <c r="AY617"/>
    </row>
    <row r="618" spans="1:52" s="10" customFormat="1" ht="12" customHeight="1" x14ac:dyDescent="0.25">
      <c r="E618" s="11"/>
      <c r="F618" s="11"/>
      <c r="G618" s="11"/>
      <c r="I618" s="11"/>
      <c r="L618" s="11"/>
      <c r="M618" s="11"/>
      <c r="N618" s="11"/>
      <c r="O618" s="11"/>
      <c r="P618" s="11"/>
      <c r="Q618" s="12"/>
      <c r="R618" s="12"/>
      <c r="S618" s="12"/>
      <c r="T618" s="11"/>
      <c r="V618" s="11"/>
      <c r="W618" s="15">
        <v>4.5999999999999996</v>
      </c>
      <c r="X618" s="15">
        <v>0.03</v>
      </c>
      <c r="Y618" s="14" t="s">
        <v>73</v>
      </c>
      <c r="Z618" s="14" t="s">
        <v>74</v>
      </c>
      <c r="AA618" s="10" t="s">
        <v>37</v>
      </c>
      <c r="AB618" s="11"/>
      <c r="AD618" s="15"/>
      <c r="AE618" s="15"/>
      <c r="AF618" s="13"/>
      <c r="AG618" s="15"/>
      <c r="AH618" s="15"/>
      <c r="AI618" s="15"/>
      <c r="AJ618" s="15"/>
      <c r="AK618" s="15"/>
      <c r="AL618" s="15"/>
      <c r="AM618" s="42"/>
      <c r="AN618" s="42"/>
      <c r="AO618" s="15"/>
      <c r="AP618" s="15">
        <v>324.21434644616892</v>
      </c>
      <c r="AR618" s="26"/>
      <c r="AT618" s="13" t="s">
        <v>47</v>
      </c>
      <c r="AU618" s="14" t="s">
        <v>75</v>
      </c>
      <c r="AV618" s="13" t="s">
        <v>75</v>
      </c>
      <c r="AW618" s="15"/>
      <c r="AY618"/>
    </row>
    <row r="619" spans="1:52" s="63" customFormat="1" ht="12" customHeight="1" x14ac:dyDescent="0.25">
      <c r="A619" s="10"/>
      <c r="B619" s="10"/>
      <c r="C619" s="10"/>
      <c r="D619" s="10"/>
      <c r="E619" s="11"/>
      <c r="F619" s="11"/>
      <c r="G619" s="11"/>
      <c r="H619" s="10"/>
      <c r="I619" s="11"/>
      <c r="J619" s="10"/>
      <c r="K619" s="10"/>
      <c r="L619" s="11"/>
      <c r="M619" s="11"/>
      <c r="N619" s="11"/>
      <c r="O619" s="11"/>
      <c r="P619" s="11"/>
      <c r="Q619" s="12"/>
      <c r="R619" s="12"/>
      <c r="S619" s="12"/>
      <c r="T619" s="11"/>
      <c r="U619" s="10"/>
      <c r="V619" s="11"/>
      <c r="W619" s="15">
        <v>1.1000000000000001</v>
      </c>
      <c r="X619" s="15">
        <v>1.4999999999999999E-2</v>
      </c>
      <c r="Y619" s="14" t="s">
        <v>73</v>
      </c>
      <c r="Z619" s="14" t="s">
        <v>74</v>
      </c>
      <c r="AA619" s="10" t="s">
        <v>37</v>
      </c>
      <c r="AB619" s="11"/>
      <c r="AC619" s="10"/>
      <c r="AD619" s="15"/>
      <c r="AE619" s="15"/>
      <c r="AF619" s="13"/>
      <c r="AG619" s="15"/>
      <c r="AH619" s="15"/>
      <c r="AI619" s="15"/>
      <c r="AJ619" s="15"/>
      <c r="AK619" s="15"/>
      <c r="AL619" s="15"/>
      <c r="AM619" s="42"/>
      <c r="AN619" s="42"/>
      <c r="AO619" s="15"/>
      <c r="AP619" s="15">
        <v>324.21434644616892</v>
      </c>
      <c r="AQ619" s="10"/>
      <c r="AR619" s="26"/>
      <c r="AS619" s="10"/>
      <c r="AT619" s="13" t="s">
        <v>47</v>
      </c>
      <c r="AU619" s="14" t="s">
        <v>75</v>
      </c>
      <c r="AV619" s="13" t="s">
        <v>75</v>
      </c>
      <c r="AW619" s="15"/>
      <c r="AX619" s="10"/>
      <c r="AY619"/>
      <c r="AZ619" s="10"/>
    </row>
    <row r="620" spans="1:52" s="63" customFormat="1" ht="12" customHeight="1" x14ac:dyDescent="0.25">
      <c r="A620" s="10"/>
      <c r="B620" s="10"/>
      <c r="C620" s="10"/>
      <c r="D620" s="10"/>
      <c r="E620" s="11"/>
      <c r="F620" s="11"/>
      <c r="G620" s="11"/>
      <c r="H620" s="10"/>
      <c r="I620" s="11"/>
      <c r="J620" s="10"/>
      <c r="K620" s="10"/>
      <c r="L620" s="11"/>
      <c r="M620" s="11"/>
      <c r="N620" s="11"/>
      <c r="O620" s="11"/>
      <c r="P620" s="11"/>
      <c r="Q620" s="12"/>
      <c r="R620" s="12"/>
      <c r="S620" s="12"/>
      <c r="T620" s="13"/>
      <c r="U620" s="10"/>
      <c r="V620" s="11"/>
      <c r="W620" s="15">
        <v>2.6</v>
      </c>
      <c r="X620" s="15">
        <v>0.03</v>
      </c>
      <c r="Y620" s="14" t="s">
        <v>73</v>
      </c>
      <c r="Z620" s="14" t="s">
        <v>74</v>
      </c>
      <c r="AA620" s="10" t="s">
        <v>37</v>
      </c>
      <c r="AB620" s="11"/>
      <c r="AC620" s="10"/>
      <c r="AD620" s="15"/>
      <c r="AE620" s="15"/>
      <c r="AF620" s="13"/>
      <c r="AG620" s="15"/>
      <c r="AH620" s="15"/>
      <c r="AI620" s="15"/>
      <c r="AJ620" s="15"/>
      <c r="AK620" s="15"/>
      <c r="AL620" s="15"/>
      <c r="AM620" s="42"/>
      <c r="AN620" s="42"/>
      <c r="AO620" s="15"/>
      <c r="AP620" s="15">
        <v>69.165727241849368</v>
      </c>
      <c r="AQ620" s="10"/>
      <c r="AR620" s="26"/>
      <c r="AS620" s="10"/>
      <c r="AT620" s="13" t="s">
        <v>47</v>
      </c>
      <c r="AU620" s="14" t="s">
        <v>75</v>
      </c>
      <c r="AV620" s="13" t="s">
        <v>75</v>
      </c>
      <c r="AW620" s="15"/>
      <c r="AX620" s="10"/>
      <c r="AY620"/>
      <c r="AZ620" s="10"/>
    </row>
    <row r="621" spans="1:52" s="10" customFormat="1" ht="12" customHeight="1" x14ac:dyDescent="0.25">
      <c r="E621" s="11"/>
      <c r="F621" s="11"/>
      <c r="G621" s="11"/>
      <c r="I621" s="11"/>
      <c r="L621" s="11"/>
      <c r="M621" s="11"/>
      <c r="N621" s="11"/>
      <c r="O621" s="11"/>
      <c r="P621" s="11"/>
      <c r="Q621" s="12"/>
      <c r="R621" s="12"/>
      <c r="S621" s="12"/>
      <c r="T621" s="11"/>
      <c r="V621" s="11"/>
      <c r="W621" s="15">
        <v>2.1</v>
      </c>
      <c r="X621" s="15">
        <v>1.4999999999999999E-2</v>
      </c>
      <c r="Y621" s="14" t="s">
        <v>73</v>
      </c>
      <c r="Z621" s="14" t="s">
        <v>74</v>
      </c>
      <c r="AA621" s="10" t="s">
        <v>37</v>
      </c>
      <c r="AB621" s="11"/>
      <c r="AD621" s="15"/>
      <c r="AE621" s="15"/>
      <c r="AF621" s="13"/>
      <c r="AG621" s="15"/>
      <c r="AH621" s="15"/>
      <c r="AI621" s="15"/>
      <c r="AJ621" s="15"/>
      <c r="AK621" s="15"/>
      <c r="AL621" s="15"/>
      <c r="AM621" s="42"/>
      <c r="AN621" s="42"/>
      <c r="AO621" s="15"/>
      <c r="AP621" s="15">
        <v>69.165727241849368</v>
      </c>
      <c r="AR621" s="26"/>
      <c r="AT621" s="13" t="s">
        <v>47</v>
      </c>
      <c r="AU621" s="14" t="s">
        <v>75</v>
      </c>
      <c r="AV621" s="13" t="s">
        <v>75</v>
      </c>
      <c r="AW621" s="15"/>
      <c r="AY621"/>
    </row>
    <row r="622" spans="1:52" s="10" customFormat="1" ht="12" customHeight="1" x14ac:dyDescent="0.25">
      <c r="E622" s="11"/>
      <c r="F622" s="11"/>
      <c r="G622" s="11"/>
      <c r="I622" s="11"/>
      <c r="L622" s="11"/>
      <c r="M622" s="11"/>
      <c r="N622" s="11"/>
      <c r="O622" s="11"/>
      <c r="P622" s="11"/>
      <c r="Q622" s="12"/>
      <c r="R622" s="12"/>
      <c r="S622" s="12"/>
      <c r="T622" s="11"/>
      <c r="V622" s="11"/>
      <c r="W622" s="15">
        <v>1.4</v>
      </c>
      <c r="X622" s="15">
        <v>1.4999999999999999E-2</v>
      </c>
      <c r="Y622" s="14" t="s">
        <v>73</v>
      </c>
      <c r="Z622" s="14" t="s">
        <v>74</v>
      </c>
      <c r="AA622" s="10" t="s">
        <v>37</v>
      </c>
      <c r="AB622" s="11"/>
      <c r="AD622" s="15"/>
      <c r="AE622" s="15"/>
      <c r="AF622" s="13"/>
      <c r="AG622" s="15"/>
      <c r="AH622" s="15"/>
      <c r="AI622" s="15"/>
      <c r="AJ622" s="15"/>
      <c r="AK622" s="15"/>
      <c r="AL622" s="15"/>
      <c r="AM622" s="42"/>
      <c r="AN622" s="42"/>
      <c r="AO622" s="15"/>
      <c r="AP622" s="15">
        <v>69.165727241849368</v>
      </c>
      <c r="AR622" s="26"/>
      <c r="AT622" s="13" t="s">
        <v>47</v>
      </c>
      <c r="AU622" s="10" t="s">
        <v>75</v>
      </c>
      <c r="AV622" s="13" t="s">
        <v>75</v>
      </c>
      <c r="AW622" s="15"/>
      <c r="AY622"/>
    </row>
    <row r="623" spans="1:52" s="10" customFormat="1" x14ac:dyDescent="0.25">
      <c r="E623" s="11"/>
      <c r="F623" s="11"/>
      <c r="G623" s="11"/>
      <c r="I623" s="11"/>
      <c r="L623" s="11"/>
      <c r="M623" s="11"/>
      <c r="N623" s="11"/>
      <c r="O623" s="11"/>
      <c r="P623" s="11"/>
      <c r="Q623" s="12"/>
      <c r="R623" s="12"/>
      <c r="S623" s="12"/>
      <c r="T623" s="13"/>
      <c r="V623" s="11"/>
      <c r="W623" s="15">
        <v>3.9</v>
      </c>
      <c r="X623" s="15">
        <v>1.4999999999999999E-2</v>
      </c>
      <c r="Y623" s="14" t="s">
        <v>73</v>
      </c>
      <c r="Z623" s="14" t="s">
        <v>74</v>
      </c>
      <c r="AA623" s="10" t="s">
        <v>37</v>
      </c>
      <c r="AB623" s="11"/>
      <c r="AD623" s="15"/>
      <c r="AE623" s="15"/>
      <c r="AF623" s="13"/>
      <c r="AG623" s="15"/>
      <c r="AH623" s="15"/>
      <c r="AI623" s="15"/>
      <c r="AJ623" s="15"/>
      <c r="AK623" s="15"/>
      <c r="AL623" s="15"/>
      <c r="AM623" s="42"/>
      <c r="AN623" s="42"/>
      <c r="AO623" s="15"/>
      <c r="AP623" s="15">
        <v>69.165727241849368</v>
      </c>
      <c r="AR623" s="26"/>
      <c r="AT623" s="13" t="s">
        <v>47</v>
      </c>
      <c r="AU623" s="16" t="s">
        <v>75</v>
      </c>
      <c r="AV623" s="13" t="s">
        <v>75</v>
      </c>
      <c r="AW623" s="15"/>
      <c r="AY623"/>
    </row>
    <row r="624" spans="1:52" s="10" customFormat="1" x14ac:dyDescent="0.25">
      <c r="E624" s="11"/>
      <c r="F624" s="11"/>
      <c r="G624" s="11"/>
      <c r="I624" s="11"/>
      <c r="L624" s="11"/>
      <c r="M624" s="11"/>
      <c r="N624" s="11"/>
      <c r="O624" s="11"/>
      <c r="P624" s="11"/>
      <c r="Q624" s="12"/>
      <c r="R624" s="12"/>
      <c r="S624" s="12"/>
      <c r="T624" s="11"/>
      <c r="V624" s="11"/>
      <c r="W624" s="15">
        <v>1</v>
      </c>
      <c r="X624" s="15">
        <v>1.4999999999999999E-2</v>
      </c>
      <c r="Y624" s="14" t="s">
        <v>73</v>
      </c>
      <c r="Z624" s="14" t="s">
        <v>74</v>
      </c>
      <c r="AA624" s="10" t="s">
        <v>37</v>
      </c>
      <c r="AB624" s="11"/>
      <c r="AD624" s="15"/>
      <c r="AE624" s="15"/>
      <c r="AF624" s="13"/>
      <c r="AG624" s="15"/>
      <c r="AH624" s="15"/>
      <c r="AI624" s="15"/>
      <c r="AJ624" s="15"/>
      <c r="AK624" s="15"/>
      <c r="AL624" s="15"/>
      <c r="AM624" s="42"/>
      <c r="AN624" s="42"/>
      <c r="AO624" s="15"/>
      <c r="AP624" s="15">
        <v>69.165727241849368</v>
      </c>
      <c r="AR624" s="26"/>
      <c r="AT624" s="13" t="s">
        <v>47</v>
      </c>
      <c r="AU624" s="16" t="s">
        <v>75</v>
      </c>
      <c r="AV624" s="13" t="s">
        <v>75</v>
      </c>
      <c r="AW624" s="15"/>
      <c r="AY624"/>
    </row>
    <row r="625" spans="5:51" s="10" customFormat="1" x14ac:dyDescent="0.25">
      <c r="E625" s="11"/>
      <c r="F625" s="11"/>
      <c r="G625" s="11"/>
      <c r="I625" s="11"/>
      <c r="L625" s="11"/>
      <c r="M625" s="11"/>
      <c r="N625" s="11"/>
      <c r="O625" s="11"/>
      <c r="P625" s="11"/>
      <c r="Q625" s="12"/>
      <c r="R625" s="12"/>
      <c r="S625" s="12"/>
      <c r="T625" s="13"/>
      <c r="V625" s="11"/>
      <c r="W625" s="15">
        <v>2</v>
      </c>
      <c r="X625" s="15">
        <v>0.03</v>
      </c>
      <c r="Y625" s="14" t="s">
        <v>73</v>
      </c>
      <c r="Z625" s="14" t="s">
        <v>74</v>
      </c>
      <c r="AA625" s="10" t="s">
        <v>37</v>
      </c>
      <c r="AB625" s="11"/>
      <c r="AD625" s="15"/>
      <c r="AE625" s="15"/>
      <c r="AF625" s="13"/>
      <c r="AG625" s="15"/>
      <c r="AH625" s="15"/>
      <c r="AI625" s="15"/>
      <c r="AJ625" s="15"/>
      <c r="AK625" s="15"/>
      <c r="AL625" s="15"/>
      <c r="AM625" s="42"/>
      <c r="AN625" s="42"/>
      <c r="AO625" s="15"/>
      <c r="AP625" s="15">
        <v>86.45715905231171</v>
      </c>
      <c r="AR625" s="26"/>
      <c r="AT625" s="13" t="s">
        <v>47</v>
      </c>
      <c r="AU625" s="16" t="s">
        <v>75</v>
      </c>
      <c r="AV625" s="13" t="s">
        <v>75</v>
      </c>
      <c r="AW625" s="15"/>
      <c r="AY625"/>
    </row>
    <row r="626" spans="5:51" s="10" customFormat="1" x14ac:dyDescent="0.25">
      <c r="E626" s="11"/>
      <c r="F626" s="11"/>
      <c r="G626" s="11"/>
      <c r="I626" s="11"/>
      <c r="L626" s="11"/>
      <c r="M626" s="11"/>
      <c r="N626" s="11"/>
      <c r="O626" s="11"/>
      <c r="P626" s="11"/>
      <c r="Q626" s="12"/>
      <c r="R626" s="12"/>
      <c r="S626" s="12"/>
      <c r="T626" s="11"/>
      <c r="V626" s="11"/>
      <c r="W626" s="15">
        <v>2</v>
      </c>
      <c r="X626" s="15">
        <v>0.03</v>
      </c>
      <c r="Y626" s="14" t="s">
        <v>73</v>
      </c>
      <c r="Z626" s="14" t="s">
        <v>74</v>
      </c>
      <c r="AA626" s="10" t="s">
        <v>37</v>
      </c>
      <c r="AB626" s="11"/>
      <c r="AD626" s="15"/>
      <c r="AE626" s="15"/>
      <c r="AF626" s="13"/>
      <c r="AG626" s="15"/>
      <c r="AH626" s="15"/>
      <c r="AI626" s="15"/>
      <c r="AJ626" s="15"/>
      <c r="AK626" s="15"/>
      <c r="AL626" s="15"/>
      <c r="AM626" s="42"/>
      <c r="AN626" s="42"/>
      <c r="AO626" s="15"/>
      <c r="AP626" s="15">
        <v>86.45715905231171</v>
      </c>
      <c r="AR626" s="26"/>
      <c r="AT626" s="13" t="s">
        <v>47</v>
      </c>
      <c r="AU626" s="14" t="s">
        <v>75</v>
      </c>
      <c r="AV626" s="13" t="s">
        <v>75</v>
      </c>
      <c r="AW626" s="15"/>
      <c r="AY626"/>
    </row>
    <row r="627" spans="5:51" s="10" customFormat="1" x14ac:dyDescent="0.25">
      <c r="E627" s="11"/>
      <c r="F627" s="11"/>
      <c r="G627" s="11"/>
      <c r="I627" s="11"/>
      <c r="L627" s="11"/>
      <c r="M627" s="11"/>
      <c r="N627" s="11"/>
      <c r="O627" s="11"/>
      <c r="P627" s="11"/>
      <c r="Q627" s="12"/>
      <c r="R627" s="12"/>
      <c r="S627" s="12"/>
      <c r="T627" s="11"/>
      <c r="V627" s="11"/>
      <c r="W627" s="15">
        <v>2</v>
      </c>
      <c r="X627" s="15">
        <v>0.03</v>
      </c>
      <c r="Y627" s="14" t="s">
        <v>73</v>
      </c>
      <c r="Z627" s="14" t="s">
        <v>74</v>
      </c>
      <c r="AA627" s="10" t="s">
        <v>37</v>
      </c>
      <c r="AB627" s="11"/>
      <c r="AD627" s="15"/>
      <c r="AE627" s="15"/>
      <c r="AF627" s="13"/>
      <c r="AG627" s="15"/>
      <c r="AH627" s="15"/>
      <c r="AI627" s="15"/>
      <c r="AJ627" s="15"/>
      <c r="AK627" s="15"/>
      <c r="AL627" s="15"/>
      <c r="AM627" s="42"/>
      <c r="AN627" s="42"/>
      <c r="AO627" s="15"/>
      <c r="AP627" s="15">
        <v>86.45715905231171</v>
      </c>
      <c r="AR627" s="26"/>
      <c r="AT627" s="13" t="s">
        <v>47</v>
      </c>
      <c r="AU627" s="14" t="s">
        <v>75</v>
      </c>
      <c r="AV627" s="13" t="s">
        <v>75</v>
      </c>
      <c r="AW627" s="15"/>
      <c r="AY627"/>
    </row>
    <row r="628" spans="5:51" s="10" customFormat="1" x14ac:dyDescent="0.25">
      <c r="E628" s="11"/>
      <c r="F628" s="11"/>
      <c r="G628" s="11"/>
      <c r="I628" s="11"/>
      <c r="L628" s="11"/>
      <c r="M628" s="11"/>
      <c r="N628" s="11"/>
      <c r="O628" s="11"/>
      <c r="P628" s="11"/>
      <c r="Q628" s="12"/>
      <c r="R628" s="12"/>
      <c r="S628" s="12"/>
      <c r="T628" s="11"/>
      <c r="V628" s="11"/>
      <c r="W628" s="15">
        <v>1</v>
      </c>
      <c r="X628" s="15">
        <v>1.4999999999999999E-2</v>
      </c>
      <c r="Y628" s="14" t="s">
        <v>73</v>
      </c>
      <c r="Z628" s="14" t="s">
        <v>74</v>
      </c>
      <c r="AA628" s="10" t="s">
        <v>37</v>
      </c>
      <c r="AB628" s="11"/>
      <c r="AD628" s="15"/>
      <c r="AE628" s="15"/>
      <c r="AF628" s="13"/>
      <c r="AG628" s="15"/>
      <c r="AH628" s="15"/>
      <c r="AI628" s="15"/>
      <c r="AJ628" s="15"/>
      <c r="AK628" s="15"/>
      <c r="AL628" s="15"/>
      <c r="AM628" s="42"/>
      <c r="AN628" s="42"/>
      <c r="AO628" s="15"/>
      <c r="AP628" s="15">
        <v>86.45715905231171</v>
      </c>
      <c r="AR628" s="26"/>
      <c r="AT628" s="13" t="s">
        <v>47</v>
      </c>
      <c r="AU628" s="16" t="s">
        <v>75</v>
      </c>
      <c r="AV628" s="13" t="s">
        <v>75</v>
      </c>
      <c r="AW628" s="15"/>
      <c r="AY628"/>
    </row>
    <row r="629" spans="5:51" s="10" customFormat="1" x14ac:dyDescent="0.25">
      <c r="E629" s="11"/>
      <c r="F629" s="11"/>
      <c r="G629" s="11"/>
      <c r="I629" s="11"/>
      <c r="L629" s="11"/>
      <c r="M629" s="11"/>
      <c r="N629" s="11"/>
      <c r="O629" s="11"/>
      <c r="P629" s="11"/>
      <c r="Q629" s="12"/>
      <c r="R629" s="12"/>
      <c r="S629" s="12"/>
      <c r="T629" s="11"/>
      <c r="V629" s="11"/>
      <c r="W629" s="15">
        <v>11</v>
      </c>
      <c r="X629" s="15">
        <v>1.4999999999999999E-2</v>
      </c>
      <c r="Y629" s="14" t="s">
        <v>73</v>
      </c>
      <c r="Z629" s="14" t="s">
        <v>74</v>
      </c>
      <c r="AA629" s="10" t="s">
        <v>37</v>
      </c>
      <c r="AB629" s="11"/>
      <c r="AD629" s="15"/>
      <c r="AE629" s="15"/>
      <c r="AF629" s="13"/>
      <c r="AG629" s="15"/>
      <c r="AH629" s="15"/>
      <c r="AI629" s="15"/>
      <c r="AJ629" s="15"/>
      <c r="AK629" s="15"/>
      <c r="AL629" s="15"/>
      <c r="AM629" s="42"/>
      <c r="AN629" s="42"/>
      <c r="AO629" s="15"/>
      <c r="AP629" s="15">
        <v>345.82863620924684</v>
      </c>
      <c r="AR629" s="26"/>
      <c r="AT629" s="13" t="s">
        <v>47</v>
      </c>
      <c r="AU629" s="16" t="s">
        <v>75</v>
      </c>
      <c r="AV629" s="13" t="s">
        <v>75</v>
      </c>
      <c r="AW629" s="15"/>
      <c r="AY629"/>
    </row>
    <row r="630" spans="5:51" s="10" customFormat="1" x14ac:dyDescent="0.25">
      <c r="E630" s="11"/>
      <c r="F630" s="11"/>
      <c r="G630" s="11"/>
      <c r="I630" s="11"/>
      <c r="L630" s="11"/>
      <c r="M630" s="11"/>
      <c r="N630" s="11"/>
      <c r="O630" s="11"/>
      <c r="P630" s="11"/>
      <c r="Q630" s="12"/>
      <c r="R630" s="12"/>
      <c r="S630" s="12"/>
      <c r="T630" s="11"/>
      <c r="V630" s="11"/>
      <c r="W630" s="15">
        <v>1</v>
      </c>
      <c r="X630" s="15">
        <v>1</v>
      </c>
      <c r="Y630" s="14" t="s">
        <v>65</v>
      </c>
      <c r="Z630" s="14" t="s">
        <v>49</v>
      </c>
      <c r="AA630" s="10" t="s">
        <v>41</v>
      </c>
      <c r="AB630" s="17"/>
      <c r="AD630" s="15"/>
      <c r="AE630" s="15"/>
      <c r="AF630" s="13"/>
      <c r="AG630" s="15"/>
      <c r="AH630" s="15"/>
      <c r="AI630" s="15"/>
      <c r="AJ630" s="15"/>
      <c r="AK630" s="15"/>
      <c r="AL630" s="15"/>
      <c r="AM630" s="42"/>
      <c r="AN630" s="42"/>
      <c r="AO630" s="15"/>
      <c r="AP630" s="15">
        <v>1296.8573857846757</v>
      </c>
      <c r="AR630" s="26"/>
      <c r="AT630" s="13" t="s">
        <v>47</v>
      </c>
      <c r="AU630" s="16" t="s">
        <v>51</v>
      </c>
      <c r="AV630" s="13" t="s">
        <v>51</v>
      </c>
      <c r="AW630" s="15"/>
      <c r="AY630"/>
    </row>
    <row r="631" spans="5:51" s="10" customFormat="1" x14ac:dyDescent="0.25">
      <c r="E631" s="11"/>
      <c r="F631" s="11"/>
      <c r="G631" s="11"/>
      <c r="I631" s="11"/>
      <c r="L631" s="11"/>
      <c r="M631" s="11"/>
      <c r="N631" s="11"/>
      <c r="O631" s="11"/>
      <c r="P631" s="11"/>
      <c r="Q631" s="12"/>
      <c r="R631" s="12"/>
      <c r="S631" s="12"/>
      <c r="T631" s="13"/>
      <c r="V631" s="11"/>
      <c r="W631" s="15">
        <v>1</v>
      </c>
      <c r="X631" s="15">
        <v>1</v>
      </c>
      <c r="Y631" s="14" t="s">
        <v>66</v>
      </c>
      <c r="Z631" s="14" t="s">
        <v>49</v>
      </c>
      <c r="AA631" s="10" t="s">
        <v>41</v>
      </c>
      <c r="AB631" s="17"/>
      <c r="AD631" s="15"/>
      <c r="AE631" s="15"/>
      <c r="AF631" s="13"/>
      <c r="AG631" s="15"/>
      <c r="AH631" s="15"/>
      <c r="AI631" s="15"/>
      <c r="AJ631" s="15"/>
      <c r="AK631" s="15"/>
      <c r="AL631" s="15"/>
      <c r="AM631" s="42"/>
      <c r="AN631" s="42"/>
      <c r="AO631" s="15"/>
      <c r="AP631" s="15">
        <v>345.82863620924684</v>
      </c>
      <c r="AR631" s="26"/>
      <c r="AT631" s="13" t="s">
        <v>47</v>
      </c>
      <c r="AU631" s="16" t="s">
        <v>51</v>
      </c>
      <c r="AV631" s="13" t="s">
        <v>51</v>
      </c>
      <c r="AW631" s="15"/>
      <c r="AY631"/>
    </row>
    <row r="632" spans="5:51" s="10" customFormat="1" x14ac:dyDescent="0.25">
      <c r="E632" s="11"/>
      <c r="F632" s="11"/>
      <c r="G632" s="11"/>
      <c r="I632" s="11"/>
      <c r="L632" s="11"/>
      <c r="M632" s="21"/>
      <c r="N632" s="11"/>
      <c r="O632" s="11"/>
      <c r="P632" s="11"/>
      <c r="Q632" s="12"/>
      <c r="R632" s="12"/>
      <c r="S632" s="12"/>
      <c r="T632" s="13"/>
      <c r="V632" s="11"/>
      <c r="W632" s="15">
        <v>805.6</v>
      </c>
      <c r="X632" s="15">
        <v>6.1020399999999997</v>
      </c>
      <c r="Y632" s="14"/>
      <c r="Z632" s="14" t="s">
        <v>49</v>
      </c>
      <c r="AA632" s="10" t="s">
        <v>37</v>
      </c>
      <c r="AB632" s="17"/>
      <c r="AD632" s="15"/>
      <c r="AE632" s="15"/>
      <c r="AF632" s="13"/>
      <c r="AG632" s="15"/>
      <c r="AH632" s="15"/>
      <c r="AI632" s="15"/>
      <c r="AJ632" s="15"/>
      <c r="AK632" s="15"/>
      <c r="AL632" s="15"/>
      <c r="AM632" s="42"/>
      <c r="AN632" s="42"/>
      <c r="AO632" s="15"/>
      <c r="AP632" s="15">
        <v>259.3714771569351</v>
      </c>
      <c r="AR632" s="26"/>
      <c r="AT632" s="13" t="s">
        <v>47</v>
      </c>
      <c r="AU632" s="16" t="s">
        <v>51</v>
      </c>
      <c r="AV632" s="13" t="s">
        <v>51</v>
      </c>
      <c r="AW632" s="15"/>
      <c r="AY632"/>
    </row>
    <row r="633" spans="5:51" s="10" customFormat="1" x14ac:dyDescent="0.25">
      <c r="E633" s="11"/>
      <c r="F633" s="11"/>
      <c r="G633" s="11"/>
      <c r="I633" s="11"/>
      <c r="L633" s="11"/>
      <c r="M633" s="21"/>
      <c r="N633" s="11"/>
      <c r="O633" s="11"/>
      <c r="P633" s="11"/>
      <c r="Q633" s="12"/>
      <c r="R633" s="12"/>
      <c r="S633" s="12"/>
      <c r="T633" s="13"/>
      <c r="V633" s="11"/>
      <c r="W633" s="15">
        <v>805.6</v>
      </c>
      <c r="X633" s="15">
        <v>6.1020399999999997</v>
      </c>
      <c r="Y633" s="14"/>
      <c r="Z633" s="14" t="s">
        <v>49</v>
      </c>
      <c r="AA633" s="10" t="s">
        <v>37</v>
      </c>
      <c r="AB633" s="17"/>
      <c r="AD633" s="15"/>
      <c r="AE633" s="15"/>
      <c r="AF633" s="13"/>
      <c r="AG633" s="15"/>
      <c r="AH633" s="15"/>
      <c r="AI633" s="15"/>
      <c r="AJ633" s="15"/>
      <c r="AK633" s="15"/>
      <c r="AL633" s="15"/>
      <c r="AM633" s="42"/>
      <c r="AN633" s="42"/>
      <c r="AO633" s="15"/>
      <c r="AP633" s="15">
        <v>259.3714771569351</v>
      </c>
      <c r="AR633" s="26"/>
      <c r="AT633" s="13" t="s">
        <v>47</v>
      </c>
      <c r="AU633" s="16" t="s">
        <v>51</v>
      </c>
      <c r="AV633" s="13" t="s">
        <v>51</v>
      </c>
      <c r="AW633" s="15"/>
      <c r="AY633"/>
    </row>
    <row r="634" spans="5:51" s="10" customFormat="1" x14ac:dyDescent="0.25">
      <c r="E634" s="11"/>
      <c r="F634" s="11"/>
      <c r="G634" s="11"/>
      <c r="I634" s="11"/>
      <c r="L634" s="11"/>
      <c r="M634" s="11"/>
      <c r="N634" s="11"/>
      <c r="O634" s="11"/>
      <c r="P634" s="11"/>
      <c r="Q634" s="12"/>
      <c r="R634" s="12"/>
      <c r="S634" s="12"/>
      <c r="T634" s="13"/>
      <c r="V634" s="11"/>
      <c r="W634" s="15">
        <v>805.6</v>
      </c>
      <c r="X634" s="15">
        <v>6.1020399999999997</v>
      </c>
      <c r="Y634" s="14"/>
      <c r="Z634" s="14" t="s">
        <v>49</v>
      </c>
      <c r="AA634" s="10" t="s">
        <v>37</v>
      </c>
      <c r="AB634" s="17"/>
      <c r="AD634" s="15"/>
      <c r="AE634" s="15"/>
      <c r="AF634" s="13"/>
      <c r="AG634" s="15"/>
      <c r="AH634" s="15"/>
      <c r="AI634" s="15"/>
      <c r="AJ634" s="15"/>
      <c r="AK634" s="15"/>
      <c r="AL634" s="15"/>
      <c r="AM634" s="42"/>
      <c r="AN634" s="42"/>
      <c r="AO634" s="15"/>
      <c r="AP634" s="15">
        <v>259.3714771569351</v>
      </c>
      <c r="AR634" s="26"/>
      <c r="AT634" s="13" t="s">
        <v>47</v>
      </c>
      <c r="AU634" s="16" t="s">
        <v>51</v>
      </c>
      <c r="AV634" s="13" t="s">
        <v>51</v>
      </c>
      <c r="AW634" s="15"/>
      <c r="AY634"/>
    </row>
    <row r="635" spans="5:51" s="10" customFormat="1" x14ac:dyDescent="0.25">
      <c r="E635" s="11"/>
      <c r="F635" s="11"/>
      <c r="G635" s="11"/>
      <c r="I635" s="11"/>
      <c r="L635" s="11"/>
      <c r="M635" s="21"/>
      <c r="N635" s="11"/>
      <c r="O635" s="11"/>
      <c r="P635" s="11"/>
      <c r="Q635" s="12"/>
      <c r="R635" s="12"/>
      <c r="S635" s="12"/>
      <c r="T635" s="13"/>
      <c r="V635" s="11"/>
      <c r="W635" s="15">
        <v>805.6</v>
      </c>
      <c r="X635" s="15">
        <v>6.1020399999999997</v>
      </c>
      <c r="Y635" s="14"/>
      <c r="Z635" s="14" t="s">
        <v>49</v>
      </c>
      <c r="AA635" s="10" t="s">
        <v>37</v>
      </c>
      <c r="AB635" s="17"/>
      <c r="AD635" s="15"/>
      <c r="AE635" s="15"/>
      <c r="AF635" s="13"/>
      <c r="AG635" s="15"/>
      <c r="AH635" s="15"/>
      <c r="AI635" s="15"/>
      <c r="AJ635" s="15"/>
      <c r="AK635" s="15"/>
      <c r="AL635" s="15"/>
      <c r="AM635" s="42"/>
      <c r="AN635" s="42"/>
      <c r="AO635" s="15"/>
      <c r="AP635" s="15">
        <v>259.3714771569351</v>
      </c>
      <c r="AR635" s="26"/>
      <c r="AT635" s="13" t="s">
        <v>47</v>
      </c>
      <c r="AU635" s="16" t="s">
        <v>51</v>
      </c>
      <c r="AV635" s="13" t="s">
        <v>51</v>
      </c>
      <c r="AW635" s="15"/>
      <c r="AY635"/>
    </row>
    <row r="636" spans="5:51" s="10" customFormat="1" x14ac:dyDescent="0.25">
      <c r="E636" s="11"/>
      <c r="F636" s="11"/>
      <c r="G636" s="11"/>
      <c r="I636" s="11"/>
      <c r="L636" s="11"/>
      <c r="M636" s="21"/>
      <c r="N636" s="11"/>
      <c r="O636" s="11"/>
      <c r="P636" s="11"/>
      <c r="Q636" s="12"/>
      <c r="R636" s="12"/>
      <c r="S636" s="12"/>
      <c r="T636" s="13"/>
      <c r="V636" s="11"/>
      <c r="W636" s="15">
        <v>805.6</v>
      </c>
      <c r="X636" s="15">
        <v>6.1020399999999997</v>
      </c>
      <c r="Y636" s="14"/>
      <c r="Z636" s="14" t="s">
        <v>49</v>
      </c>
      <c r="AA636" s="10" t="s">
        <v>37</v>
      </c>
      <c r="AB636" s="17"/>
      <c r="AD636" s="15"/>
      <c r="AE636" s="15"/>
      <c r="AF636" s="13"/>
      <c r="AG636" s="15"/>
      <c r="AH636" s="15"/>
      <c r="AI636" s="15"/>
      <c r="AJ636" s="15"/>
      <c r="AK636" s="15"/>
      <c r="AL636" s="15"/>
      <c r="AM636" s="42"/>
      <c r="AN636" s="42"/>
      <c r="AO636" s="15"/>
      <c r="AP636" s="15">
        <v>259.3714771569351</v>
      </c>
      <c r="AR636" s="26"/>
      <c r="AT636" s="13" t="s">
        <v>47</v>
      </c>
      <c r="AU636" s="16" t="s">
        <v>51</v>
      </c>
      <c r="AV636" s="13" t="s">
        <v>51</v>
      </c>
      <c r="AW636" s="15"/>
      <c r="AY636"/>
    </row>
    <row r="637" spans="5:51" s="10" customFormat="1" x14ac:dyDescent="0.25">
      <c r="E637" s="11"/>
      <c r="F637" s="11"/>
      <c r="G637" s="11"/>
      <c r="I637" s="11"/>
      <c r="L637" s="11"/>
      <c r="M637" s="11"/>
      <c r="N637" s="11"/>
      <c r="O637" s="11"/>
      <c r="P637" s="11"/>
      <c r="Q637" s="12"/>
      <c r="R637" s="12"/>
      <c r="S637" s="12"/>
      <c r="T637" s="13"/>
      <c r="V637" s="11"/>
      <c r="W637" s="15">
        <v>23.4</v>
      </c>
      <c r="X637" s="15">
        <v>0.12</v>
      </c>
      <c r="Y637" s="14" t="s">
        <v>82</v>
      </c>
      <c r="Z637" s="14" t="s">
        <v>44</v>
      </c>
      <c r="AA637" s="10" t="s">
        <v>37</v>
      </c>
      <c r="AB637" s="17"/>
      <c r="AD637" s="15"/>
      <c r="AE637" s="15"/>
      <c r="AF637" s="13"/>
      <c r="AG637" s="15"/>
      <c r="AH637" s="15"/>
      <c r="AI637" s="15"/>
      <c r="AJ637" s="15"/>
      <c r="AK637" s="15"/>
      <c r="AL637" s="15"/>
      <c r="AM637" s="42"/>
      <c r="AN637" s="42"/>
      <c r="AO637" s="15"/>
      <c r="AP637" s="15">
        <v>2161.4289763077927</v>
      </c>
      <c r="AR637" s="26"/>
      <c r="AT637" s="13" t="s">
        <v>38</v>
      </c>
      <c r="AU637" s="16" t="s">
        <v>45</v>
      </c>
      <c r="AV637" s="13" t="s">
        <v>45</v>
      </c>
      <c r="AW637" s="15"/>
      <c r="AY637"/>
    </row>
    <row r="638" spans="5:51" s="10" customFormat="1" x14ac:dyDescent="0.25">
      <c r="E638" s="11"/>
      <c r="F638" s="11"/>
      <c r="G638" s="11"/>
      <c r="I638" s="11"/>
      <c r="L638" s="11"/>
      <c r="M638" s="11"/>
      <c r="N638" s="11"/>
      <c r="O638" s="11"/>
      <c r="P638" s="11"/>
      <c r="Q638" s="12"/>
      <c r="R638" s="12"/>
      <c r="S638" s="12"/>
      <c r="T638" s="11"/>
      <c r="V638" s="11"/>
      <c r="W638" s="15">
        <v>10</v>
      </c>
      <c r="X638" s="15">
        <v>8.0000000000000002E-3</v>
      </c>
      <c r="Y638" s="14" t="s">
        <v>77</v>
      </c>
      <c r="Z638" s="14" t="s">
        <v>70</v>
      </c>
      <c r="AA638" s="10" t="s">
        <v>37</v>
      </c>
      <c r="AB638" s="11"/>
      <c r="AD638" s="15"/>
      <c r="AE638" s="15"/>
      <c r="AF638" s="13"/>
      <c r="AG638" s="15"/>
      <c r="AH638" s="15"/>
      <c r="AI638" s="15"/>
      <c r="AJ638" s="15"/>
      <c r="AK638" s="15"/>
      <c r="AL638" s="15"/>
      <c r="AM638" s="42"/>
      <c r="AN638" s="42"/>
      <c r="AO638" s="15"/>
      <c r="AP638" s="15">
        <v>162.10717322308446</v>
      </c>
      <c r="AR638" s="26"/>
      <c r="AT638" s="13" t="s">
        <v>47</v>
      </c>
      <c r="AU638" s="16" t="s">
        <v>51</v>
      </c>
      <c r="AV638" s="13" t="s">
        <v>51</v>
      </c>
      <c r="AW638" s="15"/>
      <c r="AY638"/>
    </row>
    <row r="639" spans="5:51" s="10" customFormat="1" x14ac:dyDescent="0.25">
      <c r="E639" s="11"/>
      <c r="F639" s="11"/>
      <c r="G639" s="11"/>
      <c r="I639" s="11"/>
      <c r="L639" s="11"/>
      <c r="M639" s="11"/>
      <c r="N639" s="11"/>
      <c r="O639" s="11"/>
      <c r="P639" s="11"/>
      <c r="Q639" s="12"/>
      <c r="R639" s="12"/>
      <c r="S639" s="12"/>
      <c r="T639" s="11"/>
      <c r="V639" s="11"/>
      <c r="W639" s="15">
        <v>10</v>
      </c>
      <c r="X639" s="15">
        <v>8.0000000000000002E-3</v>
      </c>
      <c r="Y639" s="14" t="s">
        <v>77</v>
      </c>
      <c r="Z639" s="14" t="s">
        <v>102</v>
      </c>
      <c r="AA639" s="10" t="s">
        <v>37</v>
      </c>
      <c r="AB639" s="11"/>
      <c r="AD639" s="15"/>
      <c r="AE639" s="15"/>
      <c r="AF639" s="13"/>
      <c r="AG639" s="15"/>
      <c r="AH639" s="15"/>
      <c r="AI639" s="15"/>
      <c r="AJ639" s="15"/>
      <c r="AK639" s="15"/>
      <c r="AL639" s="15"/>
      <c r="AM639" s="42"/>
      <c r="AN639" s="42"/>
      <c r="AO639" s="15"/>
      <c r="AP639" s="15">
        <v>162.10717322308446</v>
      </c>
      <c r="AR639" s="26"/>
      <c r="AT639" s="13" t="s">
        <v>47</v>
      </c>
      <c r="AU639" s="10" t="s">
        <v>51</v>
      </c>
      <c r="AV639" s="13" t="s">
        <v>51</v>
      </c>
      <c r="AW639" s="15"/>
      <c r="AY639"/>
    </row>
    <row r="640" spans="5:51" s="10" customFormat="1" x14ac:dyDescent="0.25">
      <c r="E640" s="11"/>
      <c r="F640" s="11"/>
      <c r="G640" s="11"/>
      <c r="I640" s="11"/>
      <c r="L640" s="11"/>
      <c r="M640" s="11"/>
      <c r="N640" s="11"/>
      <c r="O640" s="11"/>
      <c r="P640" s="11"/>
      <c r="Q640" s="12"/>
      <c r="R640" s="12"/>
      <c r="S640" s="12"/>
      <c r="T640" s="11"/>
      <c r="V640" s="11"/>
      <c r="W640" s="15">
        <v>10</v>
      </c>
      <c r="X640" s="15">
        <v>8.0000000000000002E-3</v>
      </c>
      <c r="Y640" s="14" t="s">
        <v>77</v>
      </c>
      <c r="Z640" s="14" t="s">
        <v>69</v>
      </c>
      <c r="AA640" s="10" t="s">
        <v>37</v>
      </c>
      <c r="AB640" s="11"/>
      <c r="AD640" s="15"/>
      <c r="AE640" s="15"/>
      <c r="AF640" s="13"/>
      <c r="AG640" s="15"/>
      <c r="AH640" s="15"/>
      <c r="AI640" s="15"/>
      <c r="AJ640" s="15"/>
      <c r="AK640" s="15"/>
      <c r="AL640" s="15"/>
      <c r="AM640" s="42"/>
      <c r="AN640" s="42"/>
      <c r="AO640" s="15"/>
      <c r="AP640" s="15">
        <v>162.10717322308446</v>
      </c>
      <c r="AR640" s="26"/>
      <c r="AT640" s="13" t="s">
        <v>47</v>
      </c>
      <c r="AU640" s="10" t="s">
        <v>51</v>
      </c>
      <c r="AV640" s="13" t="s">
        <v>51</v>
      </c>
      <c r="AW640" s="15"/>
      <c r="AY640"/>
    </row>
    <row r="641" spans="5:51" s="10" customFormat="1" x14ac:dyDescent="0.25">
      <c r="E641" s="11"/>
      <c r="F641" s="11"/>
      <c r="G641" s="11"/>
      <c r="I641" s="11"/>
      <c r="L641" s="11"/>
      <c r="M641" s="11"/>
      <c r="N641" s="11"/>
      <c r="O641" s="11"/>
      <c r="P641" s="11"/>
      <c r="Q641" s="12"/>
      <c r="R641" s="12"/>
      <c r="S641" s="12"/>
      <c r="T641" s="13"/>
      <c r="V641" s="11"/>
      <c r="W641" s="15">
        <v>10</v>
      </c>
      <c r="X641" s="15">
        <v>8.0000000000000002E-3</v>
      </c>
      <c r="Y641" s="14" t="s">
        <v>77</v>
      </c>
      <c r="Z641" s="14" t="s">
        <v>101</v>
      </c>
      <c r="AA641" s="10" t="s">
        <v>37</v>
      </c>
      <c r="AB641" s="11"/>
      <c r="AD641" s="15"/>
      <c r="AE641" s="15"/>
      <c r="AF641" s="13"/>
      <c r="AG641" s="15"/>
      <c r="AH641" s="15"/>
      <c r="AI641" s="15"/>
      <c r="AJ641" s="15"/>
      <c r="AK641" s="15"/>
      <c r="AL641" s="15"/>
      <c r="AM641" s="42"/>
      <c r="AN641" s="42"/>
      <c r="AO641" s="15"/>
      <c r="AP641" s="15">
        <v>162.10717322308446</v>
      </c>
      <c r="AR641" s="26"/>
      <c r="AT641" s="13" t="s">
        <v>47</v>
      </c>
      <c r="AU641" s="16" t="s">
        <v>51</v>
      </c>
      <c r="AV641" s="13" t="s">
        <v>51</v>
      </c>
      <c r="AW641" s="15"/>
      <c r="AY641"/>
    </row>
    <row r="642" spans="5:51" s="10" customFormat="1" x14ac:dyDescent="0.25">
      <c r="E642" s="11"/>
      <c r="F642" s="11"/>
      <c r="G642" s="11"/>
      <c r="I642" s="11"/>
      <c r="L642" s="11"/>
      <c r="M642" s="11"/>
      <c r="N642" s="11"/>
      <c r="O642" s="11"/>
      <c r="P642" s="11"/>
      <c r="Q642" s="12"/>
      <c r="R642" s="12"/>
      <c r="S642" s="12"/>
      <c r="T642" s="11"/>
      <c r="V642" s="11"/>
      <c r="W642" s="15">
        <v>31.37</v>
      </c>
      <c r="X642" s="15">
        <v>3</v>
      </c>
      <c r="Y642" s="14" t="s">
        <v>49</v>
      </c>
      <c r="Z642" s="14" t="s">
        <v>66</v>
      </c>
      <c r="AA642" s="10" t="s">
        <v>41</v>
      </c>
      <c r="AB642" s="20"/>
      <c r="AD642" s="15"/>
      <c r="AE642" s="15"/>
      <c r="AF642" s="13"/>
      <c r="AG642" s="15"/>
      <c r="AH642" s="15"/>
      <c r="AI642" s="15"/>
      <c r="AJ642" s="15"/>
      <c r="AK642" s="15"/>
      <c r="AL642" s="15"/>
      <c r="AM642" s="42"/>
      <c r="AN642" s="42"/>
      <c r="AO642" s="15"/>
      <c r="AP642" s="15">
        <v>1296.8573857846757</v>
      </c>
      <c r="AR642" s="26"/>
      <c r="AT642" s="13" t="s">
        <v>47</v>
      </c>
      <c r="AU642" s="16" t="s">
        <v>51</v>
      </c>
      <c r="AV642" s="13" t="s">
        <v>51</v>
      </c>
      <c r="AW642" s="15"/>
      <c r="AY642"/>
    </row>
    <row r="643" spans="5:51" s="10" customFormat="1" x14ac:dyDescent="0.25">
      <c r="E643" s="11"/>
      <c r="F643" s="11"/>
      <c r="G643" s="11"/>
      <c r="I643" s="11"/>
      <c r="L643" s="11"/>
      <c r="M643" s="11"/>
      <c r="N643" s="11"/>
      <c r="O643" s="11"/>
      <c r="P643" s="11"/>
      <c r="Q643" s="12"/>
      <c r="R643" s="12"/>
      <c r="S643" s="12"/>
      <c r="T643" s="13"/>
      <c r="V643" s="11"/>
      <c r="W643" s="15">
        <v>16</v>
      </c>
      <c r="X643" s="15">
        <v>1</v>
      </c>
      <c r="Y643" s="14" t="s">
        <v>62</v>
      </c>
      <c r="Z643" s="14" t="s">
        <v>71</v>
      </c>
      <c r="AA643" s="10" t="s">
        <v>41</v>
      </c>
      <c r="AB643" s="11"/>
      <c r="AD643" s="15"/>
      <c r="AE643" s="15"/>
      <c r="AF643" s="13"/>
      <c r="AG643" s="15"/>
      <c r="AH643" s="15"/>
      <c r="AI643" s="15"/>
      <c r="AJ643" s="15"/>
      <c r="AK643" s="15"/>
      <c r="AL643" s="15"/>
      <c r="AM643" s="42"/>
      <c r="AN643" s="42"/>
      <c r="AO643" s="15"/>
      <c r="AP643" s="15">
        <v>345.82863620924684</v>
      </c>
      <c r="AR643" s="26"/>
      <c r="AT643" s="13" t="s">
        <v>38</v>
      </c>
      <c r="AU643" s="14" t="s">
        <v>72</v>
      </c>
      <c r="AV643" s="13" t="s">
        <v>72</v>
      </c>
      <c r="AW643" s="15"/>
      <c r="AY643"/>
    </row>
    <row r="644" spans="5:51" s="10" customFormat="1" x14ac:dyDescent="0.25">
      <c r="E644" s="11"/>
      <c r="F644" s="11"/>
      <c r="G644" s="11"/>
      <c r="I644" s="11"/>
      <c r="L644" s="11"/>
      <c r="M644" s="11"/>
      <c r="N644" s="11"/>
      <c r="O644" s="11"/>
      <c r="P644" s="11"/>
      <c r="Q644" s="12"/>
      <c r="R644" s="12"/>
      <c r="S644" s="12"/>
      <c r="T644" s="11"/>
      <c r="V644" s="11"/>
      <c r="W644" s="15">
        <v>16</v>
      </c>
      <c r="X644" s="15">
        <v>1</v>
      </c>
      <c r="Y644" s="14" t="s">
        <v>62</v>
      </c>
      <c r="Z644" s="14" t="s">
        <v>71</v>
      </c>
      <c r="AA644" s="10" t="s">
        <v>37</v>
      </c>
      <c r="AB644" s="11"/>
      <c r="AD644" s="15"/>
      <c r="AE644" s="15"/>
      <c r="AF644" s="13"/>
      <c r="AG644" s="15"/>
      <c r="AH644" s="15"/>
      <c r="AI644" s="15"/>
      <c r="AJ644" s="15"/>
      <c r="AK644" s="15"/>
      <c r="AL644" s="15"/>
      <c r="AM644" s="42"/>
      <c r="AN644" s="42"/>
      <c r="AO644" s="15"/>
      <c r="AP644" s="15">
        <v>345.82863620924684</v>
      </c>
      <c r="AR644" s="26"/>
      <c r="AT644" s="13" t="s">
        <v>38</v>
      </c>
      <c r="AU644" s="14" t="s">
        <v>72</v>
      </c>
      <c r="AV644" s="13" t="s">
        <v>72</v>
      </c>
      <c r="AW644" s="15"/>
      <c r="AY644"/>
    </row>
    <row r="645" spans="5:51" s="10" customFormat="1" x14ac:dyDescent="0.25">
      <c r="E645" s="11"/>
      <c r="F645" s="11"/>
      <c r="G645" s="11"/>
      <c r="I645" s="11"/>
      <c r="L645" s="11"/>
      <c r="M645" s="11"/>
      <c r="N645" s="11"/>
      <c r="O645" s="11"/>
      <c r="P645" s="11"/>
      <c r="Q645" s="12"/>
      <c r="R645" s="12"/>
      <c r="S645" s="12"/>
      <c r="T645" s="13"/>
      <c r="V645" s="11"/>
      <c r="W645" s="15">
        <v>16</v>
      </c>
      <c r="X645" s="15">
        <v>1</v>
      </c>
      <c r="Y645" s="14" t="s">
        <v>62</v>
      </c>
      <c r="Z645" s="14" t="s">
        <v>71</v>
      </c>
      <c r="AA645" s="10" t="s">
        <v>37</v>
      </c>
      <c r="AB645" s="11"/>
      <c r="AD645" s="15"/>
      <c r="AE645" s="15"/>
      <c r="AF645" s="13"/>
      <c r="AG645" s="15"/>
      <c r="AH645" s="15"/>
      <c r="AI645" s="15"/>
      <c r="AJ645" s="15"/>
      <c r="AK645" s="15"/>
      <c r="AL645" s="15"/>
      <c r="AM645" s="42"/>
      <c r="AN645" s="42"/>
      <c r="AO645" s="15"/>
      <c r="AP645" s="15">
        <v>345.82863620924684</v>
      </c>
      <c r="AR645" s="26"/>
      <c r="AT645" s="13" t="s">
        <v>38</v>
      </c>
      <c r="AU645" s="14" t="s">
        <v>72</v>
      </c>
      <c r="AV645" s="13" t="s">
        <v>72</v>
      </c>
      <c r="AW645" s="15"/>
      <c r="AX645" s="14"/>
      <c r="AY645"/>
    </row>
    <row r="646" spans="5:51" s="10" customFormat="1" x14ac:dyDescent="0.25">
      <c r="E646" s="11"/>
      <c r="F646" s="11"/>
      <c r="G646" s="11"/>
      <c r="I646" s="11"/>
      <c r="L646" s="11"/>
      <c r="M646" s="11"/>
      <c r="N646" s="11"/>
      <c r="O646" s="11"/>
      <c r="P646" s="11"/>
      <c r="Q646" s="12"/>
      <c r="R646" s="12"/>
      <c r="S646" s="12"/>
      <c r="T646" s="13"/>
      <c r="V646" s="11"/>
      <c r="W646" s="15">
        <v>18</v>
      </c>
      <c r="X646" s="15">
        <v>0.16875000000000001</v>
      </c>
      <c r="Y646" s="14" t="s">
        <v>71</v>
      </c>
      <c r="Z646" s="14" t="s">
        <v>62</v>
      </c>
      <c r="AA646" s="10" t="s">
        <v>41</v>
      </c>
      <c r="AB646" s="11"/>
      <c r="AD646" s="15"/>
      <c r="AE646" s="15"/>
      <c r="AF646" s="13"/>
      <c r="AG646" s="15"/>
      <c r="AH646" s="15"/>
      <c r="AI646" s="15"/>
      <c r="AJ646" s="15"/>
      <c r="AK646" s="15"/>
      <c r="AL646" s="15"/>
      <c r="AM646" s="42"/>
      <c r="AN646" s="42"/>
      <c r="AO646" s="15"/>
      <c r="AP646" s="15">
        <v>259.3714771569351</v>
      </c>
      <c r="AR646" s="26"/>
      <c r="AT646" s="13" t="s">
        <v>38</v>
      </c>
      <c r="AU646" s="14" t="s">
        <v>72</v>
      </c>
      <c r="AV646" s="13" t="s">
        <v>72</v>
      </c>
      <c r="AW646" s="15"/>
      <c r="AX646" s="14"/>
      <c r="AY646"/>
    </row>
    <row r="647" spans="5:51" s="10" customFormat="1" x14ac:dyDescent="0.25">
      <c r="E647" s="11"/>
      <c r="F647" s="11"/>
      <c r="G647" s="11"/>
      <c r="I647" s="11"/>
      <c r="L647" s="11"/>
      <c r="M647" s="11"/>
      <c r="N647" s="11"/>
      <c r="O647" s="11"/>
      <c r="P647" s="11"/>
      <c r="Q647" s="12"/>
      <c r="R647" s="12"/>
      <c r="S647" s="12"/>
      <c r="T647" s="13"/>
      <c r="V647" s="11"/>
      <c r="W647" s="15">
        <v>18</v>
      </c>
      <c r="X647" s="15">
        <v>0.16875000000000001</v>
      </c>
      <c r="Y647" s="14" t="s">
        <v>71</v>
      </c>
      <c r="Z647" s="14" t="s">
        <v>152</v>
      </c>
      <c r="AA647" s="10" t="s">
        <v>37</v>
      </c>
      <c r="AB647" s="17"/>
      <c r="AD647" s="15"/>
      <c r="AE647" s="15"/>
      <c r="AF647" s="13"/>
      <c r="AG647" s="15"/>
      <c r="AH647" s="15"/>
      <c r="AI647" s="15"/>
      <c r="AJ647" s="15"/>
      <c r="AK647" s="15"/>
      <c r="AL647" s="15"/>
      <c r="AM647" s="42"/>
      <c r="AN647" s="42"/>
      <c r="AO647" s="15"/>
      <c r="AP647" s="15">
        <v>259.3714771569351</v>
      </c>
      <c r="AR647" s="26"/>
      <c r="AT647" s="13" t="s">
        <v>38</v>
      </c>
      <c r="AU647" s="16" t="s">
        <v>72</v>
      </c>
      <c r="AV647" s="13" t="s">
        <v>72</v>
      </c>
      <c r="AW647" s="15"/>
      <c r="AY647"/>
    </row>
    <row r="648" spans="5:51" s="10" customFormat="1" x14ac:dyDescent="0.25">
      <c r="E648" s="11"/>
      <c r="F648" s="11"/>
      <c r="G648" s="11"/>
      <c r="I648" s="11"/>
      <c r="L648" s="11"/>
      <c r="M648" s="11"/>
      <c r="N648" s="11"/>
      <c r="O648" s="11"/>
      <c r="P648" s="11"/>
      <c r="Q648" s="12"/>
      <c r="R648" s="12"/>
      <c r="S648" s="12"/>
      <c r="T648" s="11"/>
      <c r="V648" s="11"/>
      <c r="W648" s="15">
        <v>64</v>
      </c>
      <c r="X648" s="15">
        <v>0.45500000000000002</v>
      </c>
      <c r="Y648" s="14" t="s">
        <v>76</v>
      </c>
      <c r="Z648" s="14" t="s">
        <v>49</v>
      </c>
      <c r="AA648" s="10" t="s">
        <v>37</v>
      </c>
      <c r="AB648" s="11"/>
      <c r="AD648" s="15"/>
      <c r="AE648" s="15"/>
      <c r="AF648" s="13"/>
      <c r="AG648" s="15"/>
      <c r="AH648" s="15"/>
      <c r="AI648" s="15"/>
      <c r="AJ648" s="15"/>
      <c r="AK648" s="15"/>
      <c r="AL648" s="15"/>
      <c r="AM648" s="42"/>
      <c r="AN648" s="42"/>
      <c r="AO648" s="15"/>
      <c r="AP648" s="15">
        <v>324.21434644616892</v>
      </c>
      <c r="AR648" s="26"/>
      <c r="AT648" s="13" t="s">
        <v>47</v>
      </c>
      <c r="AU648" s="14" t="s">
        <v>51</v>
      </c>
      <c r="AV648" s="13" t="s">
        <v>51</v>
      </c>
      <c r="AW648" s="15"/>
      <c r="AY648"/>
    </row>
    <row r="649" spans="5:51" s="10" customFormat="1" x14ac:dyDescent="0.25">
      <c r="E649" s="11"/>
      <c r="F649" s="11"/>
      <c r="G649" s="11"/>
      <c r="I649" s="11"/>
      <c r="L649" s="11"/>
      <c r="M649" s="11"/>
      <c r="N649" s="11"/>
      <c r="O649" s="11"/>
      <c r="P649" s="11"/>
      <c r="Q649" s="12"/>
      <c r="R649" s="12"/>
      <c r="S649" s="12"/>
      <c r="T649" s="13"/>
      <c r="V649" s="11"/>
      <c r="W649" s="15">
        <v>64</v>
      </c>
      <c r="X649" s="15">
        <v>0.45500000000000002</v>
      </c>
      <c r="Y649" s="14" t="s">
        <v>76</v>
      </c>
      <c r="Z649" s="14" t="s">
        <v>49</v>
      </c>
      <c r="AA649" s="10" t="s">
        <v>37</v>
      </c>
      <c r="AB649" s="11"/>
      <c r="AD649" s="15"/>
      <c r="AE649" s="15"/>
      <c r="AF649" s="13"/>
      <c r="AG649" s="15"/>
      <c r="AH649" s="15"/>
      <c r="AI649" s="15"/>
      <c r="AJ649" s="15"/>
      <c r="AK649" s="15"/>
      <c r="AL649" s="15"/>
      <c r="AM649" s="42"/>
      <c r="AN649" s="42"/>
      <c r="AO649" s="15"/>
      <c r="AP649" s="15">
        <v>324.21434644616892</v>
      </c>
      <c r="AR649" s="26"/>
      <c r="AT649" s="13" t="s">
        <v>47</v>
      </c>
      <c r="AU649" s="16" t="s">
        <v>51</v>
      </c>
      <c r="AV649" s="13" t="s">
        <v>51</v>
      </c>
      <c r="AW649" s="15"/>
      <c r="AY649"/>
    </row>
    <row r="650" spans="5:51" s="10" customFormat="1" x14ac:dyDescent="0.25">
      <c r="E650" s="11"/>
      <c r="F650" s="11"/>
      <c r="G650" s="11"/>
      <c r="I650" s="11"/>
      <c r="L650" s="11"/>
      <c r="M650" s="11"/>
      <c r="N650" s="11"/>
      <c r="O650" s="11"/>
      <c r="P650" s="11"/>
      <c r="Q650" s="12"/>
      <c r="R650" s="12"/>
      <c r="S650" s="12"/>
      <c r="T650" s="11"/>
      <c r="V650" s="11"/>
      <c r="W650" s="15">
        <v>64</v>
      </c>
      <c r="X650" s="15">
        <v>0.45500000000000002</v>
      </c>
      <c r="Y650" s="14" t="s">
        <v>76</v>
      </c>
      <c r="Z650" s="14" t="s">
        <v>49</v>
      </c>
      <c r="AA650" s="10" t="s">
        <v>37</v>
      </c>
      <c r="AB650" s="11"/>
      <c r="AD650" s="15"/>
      <c r="AE650" s="15"/>
      <c r="AF650" s="13"/>
      <c r="AG650" s="15"/>
      <c r="AH650" s="15"/>
      <c r="AI650" s="15"/>
      <c r="AJ650" s="15"/>
      <c r="AK650" s="15"/>
      <c r="AL650" s="15"/>
      <c r="AM650" s="42"/>
      <c r="AN650" s="42"/>
      <c r="AO650" s="15"/>
      <c r="AP650" s="15">
        <v>324.21434644616892</v>
      </c>
      <c r="AR650" s="26"/>
      <c r="AT650" s="13" t="s">
        <v>47</v>
      </c>
      <c r="AU650" s="10" t="s">
        <v>51</v>
      </c>
      <c r="AV650" s="13" t="s">
        <v>51</v>
      </c>
      <c r="AW650" s="15"/>
      <c r="AY650"/>
    </row>
    <row r="651" spans="5:51" s="10" customFormat="1" x14ac:dyDescent="0.25">
      <c r="E651" s="11"/>
      <c r="F651" s="11"/>
      <c r="G651" s="11"/>
      <c r="I651" s="11"/>
      <c r="L651" s="11"/>
      <c r="M651" s="11"/>
      <c r="N651" s="11"/>
      <c r="O651" s="11"/>
      <c r="P651" s="11"/>
      <c r="Q651" s="12"/>
      <c r="R651" s="12"/>
      <c r="S651" s="12"/>
      <c r="T651" s="11"/>
      <c r="V651" s="11"/>
      <c r="W651" s="15">
        <v>64</v>
      </c>
      <c r="X651" s="15">
        <v>0.45500000000000002</v>
      </c>
      <c r="Y651" s="14" t="s">
        <v>76</v>
      </c>
      <c r="Z651" s="14" t="s">
        <v>49</v>
      </c>
      <c r="AA651" s="10" t="s">
        <v>37</v>
      </c>
      <c r="AB651" s="11"/>
      <c r="AD651" s="15"/>
      <c r="AE651" s="15"/>
      <c r="AF651" s="13"/>
      <c r="AG651" s="15"/>
      <c r="AH651" s="15"/>
      <c r="AI651" s="15"/>
      <c r="AJ651" s="15"/>
      <c r="AK651" s="15"/>
      <c r="AL651" s="15"/>
      <c r="AM651" s="42"/>
      <c r="AN651" s="42"/>
      <c r="AO651" s="15"/>
      <c r="AP651" s="15">
        <v>324.21434644616892</v>
      </c>
      <c r="AR651" s="26"/>
      <c r="AT651" s="13" t="s">
        <v>47</v>
      </c>
      <c r="AU651" s="16" t="s">
        <v>51</v>
      </c>
      <c r="AV651" s="13" t="s">
        <v>51</v>
      </c>
      <c r="AW651" s="15"/>
      <c r="AY651"/>
    </row>
    <row r="652" spans="5:51" s="10" customFormat="1" x14ac:dyDescent="0.25">
      <c r="E652" s="11"/>
      <c r="F652" s="11"/>
      <c r="G652" s="11"/>
      <c r="I652" s="11"/>
      <c r="L652" s="11"/>
      <c r="M652" s="11"/>
      <c r="N652" s="11"/>
      <c r="O652" s="11"/>
      <c r="P652" s="11"/>
      <c r="Q652" s="12"/>
      <c r="R652" s="12"/>
      <c r="S652" s="12"/>
      <c r="T652" s="13"/>
      <c r="V652" s="11"/>
      <c r="W652" s="15">
        <v>1</v>
      </c>
      <c r="X652" s="15">
        <v>1</v>
      </c>
      <c r="Y652" s="14" t="s">
        <v>65</v>
      </c>
      <c r="Z652" s="14" t="s">
        <v>49</v>
      </c>
      <c r="AA652" s="10" t="s">
        <v>41</v>
      </c>
      <c r="AB652" s="11"/>
      <c r="AD652" s="15"/>
      <c r="AE652" s="15"/>
      <c r="AF652" s="13"/>
      <c r="AG652" s="15"/>
      <c r="AH652" s="15"/>
      <c r="AI652" s="15"/>
      <c r="AJ652" s="15"/>
      <c r="AK652" s="15"/>
      <c r="AL652" s="15"/>
      <c r="AM652" s="42"/>
      <c r="AN652" s="42"/>
      <c r="AO652" s="15"/>
      <c r="AP652" s="15">
        <v>1296.8573857846757</v>
      </c>
      <c r="AR652" s="26"/>
      <c r="AT652" s="13" t="s">
        <v>47</v>
      </c>
      <c r="AU652" s="14" t="s">
        <v>51</v>
      </c>
      <c r="AV652" s="13" t="s">
        <v>51</v>
      </c>
      <c r="AW652" s="15"/>
      <c r="AY652"/>
    </row>
    <row r="653" spans="5:51" s="10" customFormat="1" x14ac:dyDescent="0.25">
      <c r="E653" s="11"/>
      <c r="F653" s="11"/>
      <c r="G653" s="11"/>
      <c r="I653" s="11"/>
      <c r="L653" s="11"/>
      <c r="M653" s="11"/>
      <c r="N653" s="11"/>
      <c r="O653" s="11"/>
      <c r="P653" s="11"/>
      <c r="Q653" s="12"/>
      <c r="R653" s="12"/>
      <c r="S653" s="12"/>
      <c r="T653" s="13"/>
      <c r="V653" s="11"/>
      <c r="W653" s="15">
        <v>1</v>
      </c>
      <c r="X653" s="15">
        <v>1</v>
      </c>
      <c r="Y653" s="14" t="s">
        <v>66</v>
      </c>
      <c r="Z653" s="14" t="s">
        <v>49</v>
      </c>
      <c r="AA653" s="10" t="s">
        <v>41</v>
      </c>
      <c r="AB653" s="11"/>
      <c r="AD653" s="15"/>
      <c r="AE653" s="15"/>
      <c r="AF653" s="13"/>
      <c r="AG653" s="15"/>
      <c r="AH653" s="15"/>
      <c r="AI653" s="15"/>
      <c r="AJ653" s="15"/>
      <c r="AK653" s="15"/>
      <c r="AL653" s="15"/>
      <c r="AM653" s="42"/>
      <c r="AN653" s="42"/>
      <c r="AO653" s="15"/>
      <c r="AP653" s="15">
        <v>345.82863620924684</v>
      </c>
      <c r="AR653" s="26"/>
      <c r="AT653" s="13" t="s">
        <v>47</v>
      </c>
      <c r="AU653" s="14" t="s">
        <v>51</v>
      </c>
      <c r="AV653" s="13" t="s">
        <v>51</v>
      </c>
      <c r="AW653" s="15"/>
      <c r="AY653"/>
    </row>
    <row r="654" spans="5:51" s="10" customFormat="1" x14ac:dyDescent="0.25">
      <c r="E654" s="11"/>
      <c r="F654" s="11"/>
      <c r="G654" s="11"/>
      <c r="I654" s="11"/>
      <c r="L654" s="11"/>
      <c r="M654" s="11"/>
      <c r="N654" s="11"/>
      <c r="O654" s="11"/>
      <c r="P654" s="11"/>
      <c r="Q654" s="12"/>
      <c r="R654" s="12"/>
      <c r="S654" s="12"/>
      <c r="T654" s="11"/>
      <c r="V654" s="11"/>
      <c r="W654" s="15">
        <v>8</v>
      </c>
      <c r="X654" s="15">
        <v>0.29199999999999998</v>
      </c>
      <c r="Y654" s="14" t="s">
        <v>111</v>
      </c>
      <c r="Z654" s="14" t="s">
        <v>79</v>
      </c>
      <c r="AA654" s="10" t="s">
        <v>37</v>
      </c>
      <c r="AB654" s="11"/>
      <c r="AD654" s="15"/>
      <c r="AE654" s="15"/>
      <c r="AF654" s="13"/>
      <c r="AG654" s="15"/>
      <c r="AH654" s="15"/>
      <c r="AI654" s="15"/>
      <c r="AJ654" s="15"/>
      <c r="AK654" s="15"/>
      <c r="AL654" s="15"/>
      <c r="AM654" s="42"/>
      <c r="AN654" s="42"/>
      <c r="AO654" s="15"/>
      <c r="AP654" s="15">
        <v>136.76835743234363</v>
      </c>
      <c r="AR654" s="26"/>
      <c r="AT654" s="13" t="s">
        <v>38</v>
      </c>
      <c r="AU654" s="16" t="s">
        <v>80</v>
      </c>
      <c r="AV654" s="13" t="s">
        <v>80</v>
      </c>
      <c r="AW654" s="15"/>
      <c r="AY654"/>
    </row>
    <row r="655" spans="5:51" s="10" customFormat="1" x14ac:dyDescent="0.25">
      <c r="E655" s="11"/>
      <c r="F655" s="11"/>
      <c r="G655" s="11"/>
      <c r="I655" s="11"/>
      <c r="L655" s="11"/>
      <c r="M655" s="11"/>
      <c r="N655" s="11"/>
      <c r="O655" s="11"/>
      <c r="P655" s="11"/>
      <c r="Q655" s="12"/>
      <c r="R655" s="12"/>
      <c r="S655" s="12"/>
      <c r="T655" s="11"/>
      <c r="V655" s="11"/>
      <c r="W655" s="15">
        <v>25</v>
      </c>
      <c r="X655" s="15">
        <v>0.21299999999999999</v>
      </c>
      <c r="Y655" s="14" t="s">
        <v>78</v>
      </c>
      <c r="Z655" s="14" t="s">
        <v>79</v>
      </c>
      <c r="AA655" s="10" t="s">
        <v>37</v>
      </c>
      <c r="AB655" s="17"/>
      <c r="AD655" s="15"/>
      <c r="AE655" s="15"/>
      <c r="AF655" s="13"/>
      <c r="AG655" s="15"/>
      <c r="AH655" s="15"/>
      <c r="AI655" s="15"/>
      <c r="AJ655" s="15"/>
      <c r="AK655" s="15"/>
      <c r="AL655" s="15"/>
      <c r="AM655" s="42"/>
      <c r="AN655" s="42"/>
      <c r="AO655" s="15"/>
      <c r="AP655" s="15">
        <v>136.76835743234363</v>
      </c>
      <c r="AR655" s="26"/>
      <c r="AT655" s="13" t="s">
        <v>38</v>
      </c>
      <c r="AU655" s="16" t="s">
        <v>80</v>
      </c>
      <c r="AV655" s="13" t="s">
        <v>80</v>
      </c>
      <c r="AW655" s="15"/>
      <c r="AY655"/>
    </row>
    <row r="656" spans="5:51" s="10" customFormat="1" x14ac:dyDescent="0.25">
      <c r="E656" s="11"/>
      <c r="F656" s="11"/>
      <c r="G656" s="11"/>
      <c r="I656" s="11"/>
      <c r="L656" s="11"/>
      <c r="M656" s="11"/>
      <c r="N656" s="11"/>
      <c r="O656" s="11"/>
      <c r="P656" s="11"/>
      <c r="Q656" s="12"/>
      <c r="R656" s="12"/>
      <c r="S656" s="12"/>
      <c r="T656" s="11"/>
      <c r="V656" s="11"/>
      <c r="W656" s="15">
        <v>29</v>
      </c>
      <c r="X656" s="15">
        <v>0.39700000000000002</v>
      </c>
      <c r="Y656" s="14" t="s">
        <v>81</v>
      </c>
      <c r="Z656" s="14" t="s">
        <v>79</v>
      </c>
      <c r="AA656" s="10" t="s">
        <v>37</v>
      </c>
      <c r="AB656" s="17"/>
      <c r="AD656" s="15"/>
      <c r="AE656" s="15"/>
      <c r="AF656" s="13"/>
      <c r="AG656" s="15"/>
      <c r="AH656" s="15"/>
      <c r="AI656" s="15"/>
      <c r="AJ656" s="15"/>
      <c r="AK656" s="15"/>
      <c r="AL656" s="15"/>
      <c r="AM656" s="42"/>
      <c r="AN656" s="42"/>
      <c r="AO656" s="15"/>
      <c r="AP656" s="15">
        <v>136.76835743234363</v>
      </c>
      <c r="AR656" s="26"/>
      <c r="AT656" s="13" t="s">
        <v>38</v>
      </c>
      <c r="AU656" s="16" t="s">
        <v>80</v>
      </c>
      <c r="AV656" s="13" t="s">
        <v>80</v>
      </c>
      <c r="AW656" s="15"/>
      <c r="AY656"/>
    </row>
    <row r="657" spans="5:51" s="10" customFormat="1" x14ac:dyDescent="0.25">
      <c r="E657" s="11"/>
      <c r="F657" s="11"/>
      <c r="G657" s="11"/>
      <c r="I657" s="11"/>
      <c r="L657" s="11"/>
      <c r="M657" s="11"/>
      <c r="N657" s="11"/>
      <c r="O657" s="11"/>
      <c r="P657" s="11"/>
      <c r="Q657" s="12"/>
      <c r="R657" s="12"/>
      <c r="S657" s="12"/>
      <c r="T657" s="11"/>
      <c r="V657" s="11"/>
      <c r="W657" s="15">
        <v>15.5</v>
      </c>
      <c r="X657" s="15">
        <v>0.19800000000000001</v>
      </c>
      <c r="Y657" s="14" t="s">
        <v>78</v>
      </c>
      <c r="Z657" s="14" t="s">
        <v>79</v>
      </c>
      <c r="AA657" s="10" t="s">
        <v>37</v>
      </c>
      <c r="AB657" s="11"/>
      <c r="AD657" s="15"/>
      <c r="AE657" s="15"/>
      <c r="AF657" s="13"/>
      <c r="AG657" s="15"/>
      <c r="AH657" s="15"/>
      <c r="AI657" s="15"/>
      <c r="AJ657" s="15"/>
      <c r="AK657" s="15"/>
      <c r="AL657" s="15"/>
      <c r="AM657" s="42"/>
      <c r="AN657" s="42"/>
      <c r="AO657" s="15"/>
      <c r="AP657" s="15">
        <v>136.76835743234363</v>
      </c>
      <c r="AR657" s="26"/>
      <c r="AT657" s="13" t="s">
        <v>38</v>
      </c>
      <c r="AU657" s="16" t="s">
        <v>80</v>
      </c>
      <c r="AV657" s="13" t="s">
        <v>80</v>
      </c>
      <c r="AW657" s="15"/>
      <c r="AY657"/>
    </row>
    <row r="658" spans="5:51" s="10" customFormat="1" x14ac:dyDescent="0.25">
      <c r="E658" s="11"/>
      <c r="F658" s="11"/>
      <c r="G658" s="11"/>
      <c r="I658" s="11"/>
      <c r="L658" s="11"/>
      <c r="M658" s="11"/>
      <c r="N658" s="11"/>
      <c r="O658" s="11"/>
      <c r="P658" s="11"/>
      <c r="Q658" s="12"/>
      <c r="R658" s="12"/>
      <c r="S658" s="12"/>
      <c r="T658" s="11"/>
      <c r="V658" s="11"/>
      <c r="W658" s="15">
        <v>39.340000000000003</v>
      </c>
      <c r="X658" s="15">
        <v>0.80500000000000005</v>
      </c>
      <c r="Y658" s="14" t="s">
        <v>111</v>
      </c>
      <c r="Z658" s="14" t="s">
        <v>79</v>
      </c>
      <c r="AA658" s="10" t="s">
        <v>37</v>
      </c>
      <c r="AB658" s="11"/>
      <c r="AD658" s="15"/>
      <c r="AE658" s="15"/>
      <c r="AF658" s="13"/>
      <c r="AG658" s="15"/>
      <c r="AH658" s="15"/>
      <c r="AI658" s="15"/>
      <c r="AJ658" s="15"/>
      <c r="AK658" s="15"/>
      <c r="AL658" s="15"/>
      <c r="AM658" s="42"/>
      <c r="AN658" s="42"/>
      <c r="AO658" s="15"/>
      <c r="AP658" s="15">
        <v>136.76835743234363</v>
      </c>
      <c r="AR658" s="26"/>
      <c r="AT658" s="13" t="s">
        <v>38</v>
      </c>
      <c r="AU658" s="16" t="s">
        <v>80</v>
      </c>
      <c r="AV658" s="13" t="s">
        <v>80</v>
      </c>
      <c r="AW658" s="15"/>
      <c r="AY658"/>
    </row>
    <row r="659" spans="5:51" s="10" customFormat="1" x14ac:dyDescent="0.25">
      <c r="E659" s="11"/>
      <c r="F659" s="11"/>
      <c r="G659" s="11"/>
      <c r="I659" s="11"/>
      <c r="L659" s="11"/>
      <c r="M659" s="11"/>
      <c r="N659" s="11"/>
      <c r="O659" s="11"/>
      <c r="P659" s="11"/>
      <c r="Q659" s="12"/>
      <c r="R659" s="12"/>
      <c r="S659" s="12"/>
      <c r="T659" s="11"/>
      <c r="V659" s="11"/>
      <c r="W659" s="15">
        <v>11.5</v>
      </c>
      <c r="X659" s="15">
        <v>0.14000000000000001</v>
      </c>
      <c r="Y659" s="14" t="s">
        <v>78</v>
      </c>
      <c r="Z659" s="14" t="s">
        <v>79</v>
      </c>
      <c r="AA659" s="10" t="s">
        <v>37</v>
      </c>
      <c r="AB659" s="17"/>
      <c r="AD659" s="15"/>
      <c r="AE659" s="15"/>
      <c r="AF659" s="13"/>
      <c r="AG659" s="15"/>
      <c r="AH659" s="15"/>
      <c r="AI659" s="15"/>
      <c r="AJ659" s="15"/>
      <c r="AK659" s="15"/>
      <c r="AL659" s="15"/>
      <c r="AM659" s="42"/>
      <c r="AN659" s="42"/>
      <c r="AO659" s="15"/>
      <c r="AP659" s="15">
        <v>136.76835743234363</v>
      </c>
      <c r="AR659" s="26"/>
      <c r="AT659" s="13" t="s">
        <v>38</v>
      </c>
      <c r="AU659" s="16" t="s">
        <v>80</v>
      </c>
      <c r="AV659" s="13" t="s">
        <v>80</v>
      </c>
      <c r="AW659" s="15"/>
      <c r="AY659"/>
    </row>
    <row r="660" spans="5:51" s="10" customFormat="1" x14ac:dyDescent="0.25">
      <c r="E660" s="11"/>
      <c r="F660" s="11"/>
      <c r="G660" s="11"/>
      <c r="I660" s="11"/>
      <c r="L660" s="19"/>
      <c r="M660" s="11"/>
      <c r="N660" s="11"/>
      <c r="O660" s="11"/>
      <c r="P660" s="11"/>
      <c r="Q660" s="12"/>
      <c r="R660" s="12"/>
      <c r="S660" s="12"/>
      <c r="T660" s="11"/>
      <c r="V660" s="11"/>
      <c r="W660" s="15">
        <v>5.5</v>
      </c>
      <c r="X660" s="15">
        <v>0.115</v>
      </c>
      <c r="Y660" s="14" t="s">
        <v>78</v>
      </c>
      <c r="Z660" s="14" t="s">
        <v>79</v>
      </c>
      <c r="AA660" s="10" t="s">
        <v>37</v>
      </c>
      <c r="AB660" s="17"/>
      <c r="AD660" s="15"/>
      <c r="AE660" s="15"/>
      <c r="AF660" s="13"/>
      <c r="AG660" s="15"/>
      <c r="AH660" s="15"/>
      <c r="AI660" s="15"/>
      <c r="AJ660" s="15"/>
      <c r="AK660" s="15"/>
      <c r="AL660" s="15"/>
      <c r="AM660" s="42"/>
      <c r="AN660" s="42"/>
      <c r="AO660" s="15"/>
      <c r="AP660" s="15">
        <v>136.76835743234363</v>
      </c>
      <c r="AR660" s="26"/>
      <c r="AT660" s="13" t="s">
        <v>38</v>
      </c>
      <c r="AU660" s="16" t="s">
        <v>80</v>
      </c>
      <c r="AV660" s="13" t="s">
        <v>80</v>
      </c>
      <c r="AW660" s="15"/>
      <c r="AY660"/>
    </row>
    <row r="661" spans="5:51" s="10" customFormat="1" x14ac:dyDescent="0.25">
      <c r="E661" s="11"/>
      <c r="F661" s="11"/>
      <c r="G661" s="11"/>
      <c r="I661" s="11"/>
      <c r="L661" s="11"/>
      <c r="M661" s="11"/>
      <c r="N661" s="11"/>
      <c r="O661" s="11"/>
      <c r="P661" s="11"/>
      <c r="Q661" s="12"/>
      <c r="R661" s="12"/>
      <c r="S661" s="12"/>
      <c r="T661" s="11"/>
      <c r="V661" s="11"/>
      <c r="W661" s="15">
        <v>107.33</v>
      </c>
      <c r="X661" s="15">
        <v>1.212</v>
      </c>
      <c r="Y661" s="14" t="s">
        <v>111</v>
      </c>
      <c r="Z661" s="14" t="s">
        <v>79</v>
      </c>
      <c r="AA661" s="10" t="s">
        <v>37</v>
      </c>
      <c r="AB661" s="11"/>
      <c r="AD661" s="15"/>
      <c r="AE661" s="15"/>
      <c r="AF661" s="13"/>
      <c r="AG661" s="15"/>
      <c r="AH661" s="15"/>
      <c r="AI661" s="15"/>
      <c r="AJ661" s="15"/>
      <c r="AK661" s="15"/>
      <c r="AL661" s="15"/>
      <c r="AM661" s="42"/>
      <c r="AN661" s="42"/>
      <c r="AO661" s="15"/>
      <c r="AP661" s="15">
        <v>136.76835743234363</v>
      </c>
      <c r="AR661" s="26"/>
      <c r="AT661" s="13" t="s">
        <v>38</v>
      </c>
      <c r="AU661" s="16" t="s">
        <v>80</v>
      </c>
      <c r="AV661" s="13" t="s">
        <v>80</v>
      </c>
      <c r="AW661" s="15"/>
      <c r="AY661"/>
    </row>
    <row r="662" spans="5:51" s="10" customFormat="1" x14ac:dyDescent="0.25">
      <c r="E662" s="11"/>
      <c r="F662" s="11"/>
      <c r="G662" s="11"/>
      <c r="I662" s="11"/>
      <c r="L662" s="11"/>
      <c r="M662" s="11"/>
      <c r="N662" s="11"/>
      <c r="O662" s="11"/>
      <c r="P662" s="11"/>
      <c r="Q662" s="12"/>
      <c r="R662" s="12"/>
      <c r="S662" s="12"/>
      <c r="T662" s="11"/>
      <c r="V662" s="11"/>
      <c r="W662" s="15">
        <v>10.33</v>
      </c>
      <c r="X662" s="15">
        <v>0.19800000000000001</v>
      </c>
      <c r="Y662" s="14" t="s">
        <v>78</v>
      </c>
      <c r="Z662" s="14" t="s">
        <v>79</v>
      </c>
      <c r="AA662" s="10" t="s">
        <v>37</v>
      </c>
      <c r="AB662" s="17"/>
      <c r="AD662" s="15"/>
      <c r="AE662" s="15"/>
      <c r="AF662" s="13"/>
      <c r="AG662" s="15"/>
      <c r="AH662" s="15"/>
      <c r="AI662" s="15"/>
      <c r="AJ662" s="15"/>
      <c r="AK662" s="15"/>
      <c r="AL662" s="15"/>
      <c r="AM662" s="42"/>
      <c r="AN662" s="42"/>
      <c r="AO662" s="15"/>
      <c r="AP662" s="15">
        <v>136.76835743234363</v>
      </c>
      <c r="AR662" s="26"/>
      <c r="AT662" s="13" t="s">
        <v>38</v>
      </c>
      <c r="AU662" s="16" t="s">
        <v>80</v>
      </c>
      <c r="AV662" s="13" t="s">
        <v>80</v>
      </c>
      <c r="AW662" s="15"/>
      <c r="AY662"/>
    </row>
    <row r="663" spans="5:51" s="10" customFormat="1" x14ac:dyDescent="0.25">
      <c r="E663" s="11"/>
      <c r="F663" s="11"/>
      <c r="G663" s="11"/>
      <c r="I663" s="11"/>
      <c r="L663" s="11"/>
      <c r="M663" s="11"/>
      <c r="N663" s="11"/>
      <c r="O663" s="11"/>
      <c r="P663" s="11"/>
      <c r="Q663" s="12"/>
      <c r="R663" s="12"/>
      <c r="S663" s="12"/>
      <c r="T663" s="11"/>
      <c r="V663" s="11"/>
      <c r="W663" s="15">
        <v>7.5</v>
      </c>
      <c r="X663" s="15">
        <v>0.115</v>
      </c>
      <c r="Y663" s="14" t="s">
        <v>78</v>
      </c>
      <c r="Z663" s="14" t="s">
        <v>79</v>
      </c>
      <c r="AA663" s="10" t="s">
        <v>37</v>
      </c>
      <c r="AB663" s="11"/>
      <c r="AD663" s="15"/>
      <c r="AE663" s="15"/>
      <c r="AF663" s="13"/>
      <c r="AG663" s="15"/>
      <c r="AH663" s="15"/>
      <c r="AI663" s="15"/>
      <c r="AJ663" s="15"/>
      <c r="AK663" s="15"/>
      <c r="AL663" s="15"/>
      <c r="AM663" s="42"/>
      <c r="AN663" s="42"/>
      <c r="AO663" s="15"/>
      <c r="AP663" s="15">
        <v>136.76835743234363</v>
      </c>
      <c r="AR663" s="26"/>
      <c r="AT663" s="13" t="s">
        <v>38</v>
      </c>
      <c r="AU663" s="16" t="s">
        <v>80</v>
      </c>
      <c r="AV663" s="13" t="s">
        <v>80</v>
      </c>
      <c r="AW663" s="15"/>
      <c r="AY663"/>
    </row>
    <row r="664" spans="5:51" s="10" customFormat="1" x14ac:dyDescent="0.25">
      <c r="E664" s="11"/>
      <c r="F664" s="11"/>
      <c r="G664" s="11"/>
      <c r="I664" s="11"/>
      <c r="L664" s="11"/>
      <c r="M664" s="11"/>
      <c r="N664" s="11"/>
      <c r="O664" s="11"/>
      <c r="P664" s="11"/>
      <c r="Q664" s="12"/>
      <c r="R664" s="12"/>
      <c r="S664" s="12"/>
      <c r="T664" s="11"/>
      <c r="V664" s="11"/>
      <c r="W664" s="15">
        <v>8</v>
      </c>
      <c r="X664" s="15">
        <v>0.29199999999999998</v>
      </c>
      <c r="Y664" s="14" t="s">
        <v>111</v>
      </c>
      <c r="Z664" s="14" t="s">
        <v>79</v>
      </c>
      <c r="AA664" s="10" t="s">
        <v>37</v>
      </c>
      <c r="AB664" s="11"/>
      <c r="AD664" s="15"/>
      <c r="AE664" s="15"/>
      <c r="AF664" s="13"/>
      <c r="AG664" s="15"/>
      <c r="AH664" s="15"/>
      <c r="AI664" s="15"/>
      <c r="AJ664" s="15"/>
      <c r="AK664" s="15"/>
      <c r="AL664" s="15"/>
      <c r="AM664" s="42"/>
      <c r="AN664" s="42"/>
      <c r="AO664" s="15"/>
      <c r="AP664" s="15">
        <v>136.76835743234363</v>
      </c>
      <c r="AR664" s="26"/>
      <c r="AT664" s="13" t="s">
        <v>38</v>
      </c>
      <c r="AU664" s="16" t="s">
        <v>80</v>
      </c>
      <c r="AV664" s="13" t="s">
        <v>80</v>
      </c>
      <c r="AW664" s="15"/>
      <c r="AY664"/>
    </row>
    <row r="665" spans="5:51" s="10" customFormat="1" x14ac:dyDescent="0.25">
      <c r="E665" s="11"/>
      <c r="F665" s="11"/>
      <c r="G665" s="11"/>
      <c r="I665" s="11"/>
      <c r="L665" s="11"/>
      <c r="M665" s="11"/>
      <c r="N665" s="11"/>
      <c r="O665" s="11"/>
      <c r="P665" s="11"/>
      <c r="Q665" s="12"/>
      <c r="R665" s="12"/>
      <c r="S665" s="12"/>
      <c r="T665" s="13"/>
      <c r="V665" s="11"/>
      <c r="W665" s="15">
        <v>35</v>
      </c>
      <c r="X665" s="15">
        <v>3</v>
      </c>
      <c r="Y665" s="14" t="s">
        <v>50</v>
      </c>
      <c r="Z665" s="14" t="s">
        <v>49</v>
      </c>
      <c r="AA665" s="10" t="s">
        <v>41</v>
      </c>
      <c r="AB665" s="11"/>
      <c r="AD665" s="15"/>
      <c r="AE665" s="15"/>
      <c r="AF665" s="13"/>
      <c r="AG665" s="15"/>
      <c r="AH665" s="15"/>
      <c r="AI665" s="15"/>
      <c r="AJ665" s="15"/>
      <c r="AK665" s="15"/>
      <c r="AL665" s="15"/>
      <c r="AM665" s="42"/>
      <c r="AN665" s="42"/>
      <c r="AO665" s="15"/>
      <c r="AP665" s="15">
        <v>1556.2288629416107</v>
      </c>
      <c r="AR665" s="26"/>
      <c r="AT665" s="13" t="s">
        <v>47</v>
      </c>
      <c r="AU665" s="16" t="s">
        <v>51</v>
      </c>
      <c r="AV665" s="13" t="s">
        <v>51</v>
      </c>
      <c r="AW665" s="15"/>
      <c r="AY665"/>
    </row>
    <row r="666" spans="5:51" s="10" customFormat="1" x14ac:dyDescent="0.25">
      <c r="E666" s="11"/>
      <c r="F666" s="11"/>
      <c r="G666" s="11"/>
      <c r="I666" s="11"/>
      <c r="L666" s="11"/>
      <c r="M666" s="11"/>
      <c r="N666" s="11"/>
      <c r="O666" s="11"/>
      <c r="P666" s="11"/>
      <c r="Q666" s="12"/>
      <c r="R666" s="12"/>
      <c r="S666" s="12"/>
      <c r="T666" s="11"/>
      <c r="V666" s="11"/>
      <c r="W666" s="15">
        <v>16.3</v>
      </c>
      <c r="X666" s="15">
        <v>1.6E-2</v>
      </c>
      <c r="Y666" s="14" t="s">
        <v>43</v>
      </c>
      <c r="Z666" s="14" t="s">
        <v>44</v>
      </c>
      <c r="AA666" s="10" t="s">
        <v>37</v>
      </c>
      <c r="AB666" s="11"/>
      <c r="AD666" s="15"/>
      <c r="AE666" s="15"/>
      <c r="AF666" s="13"/>
      <c r="AG666" s="15"/>
      <c r="AH666" s="15"/>
      <c r="AI666" s="15"/>
      <c r="AJ666" s="15"/>
      <c r="AK666" s="15"/>
      <c r="AL666" s="15"/>
      <c r="AM666" s="42"/>
      <c r="AN666" s="42"/>
      <c r="AO666" s="15"/>
      <c r="AP666" s="15">
        <v>1037.4859086277404</v>
      </c>
      <c r="AR666" s="26"/>
      <c r="AT666" s="13" t="s">
        <v>38</v>
      </c>
      <c r="AU666" s="16" t="s">
        <v>45</v>
      </c>
      <c r="AV666" s="13" t="s">
        <v>45</v>
      </c>
      <c r="AW666" s="15"/>
      <c r="AY666"/>
    </row>
    <row r="667" spans="5:51" s="10" customFormat="1" x14ac:dyDescent="0.25">
      <c r="E667" s="11"/>
      <c r="F667" s="11"/>
      <c r="G667" s="11"/>
      <c r="I667" s="11"/>
      <c r="L667" s="11"/>
      <c r="M667" s="11"/>
      <c r="N667" s="11"/>
      <c r="O667" s="11"/>
      <c r="P667" s="11"/>
      <c r="Q667" s="12"/>
      <c r="R667" s="12"/>
      <c r="S667" s="12"/>
      <c r="T667" s="11"/>
      <c r="V667" s="11"/>
      <c r="W667" s="15">
        <v>8.1</v>
      </c>
      <c r="X667" s="15">
        <v>8.0000000000000002E-3</v>
      </c>
      <c r="Y667" s="14" t="s">
        <v>43</v>
      </c>
      <c r="Z667" s="14" t="s">
        <v>44</v>
      </c>
      <c r="AA667" s="10" t="s">
        <v>37</v>
      </c>
      <c r="AB667" s="11"/>
      <c r="AD667" s="15"/>
      <c r="AE667" s="15"/>
      <c r="AF667" s="13"/>
      <c r="AG667" s="15"/>
      <c r="AH667" s="15"/>
      <c r="AI667" s="15"/>
      <c r="AJ667" s="15"/>
      <c r="AK667" s="15"/>
      <c r="AL667" s="15"/>
      <c r="AM667" s="42"/>
      <c r="AN667" s="42"/>
      <c r="AO667" s="15"/>
      <c r="AP667" s="15">
        <v>345.82863620924684</v>
      </c>
      <c r="AR667" s="26"/>
      <c r="AT667" s="13" t="s">
        <v>38</v>
      </c>
      <c r="AU667" s="16" t="s">
        <v>45</v>
      </c>
      <c r="AV667" s="13" t="s">
        <v>45</v>
      </c>
      <c r="AW667" s="15"/>
      <c r="AY667"/>
    </row>
    <row r="668" spans="5:51" s="10" customFormat="1" x14ac:dyDescent="0.25">
      <c r="E668" s="11"/>
      <c r="F668" s="11"/>
      <c r="G668" s="11"/>
      <c r="I668" s="11"/>
      <c r="L668" s="11"/>
      <c r="M668" s="11"/>
      <c r="N668" s="11"/>
      <c r="O668" s="11"/>
      <c r="P668" s="11"/>
      <c r="Q668" s="12"/>
      <c r="R668" s="12"/>
      <c r="S668" s="12"/>
      <c r="T668" s="13"/>
      <c r="V668" s="11"/>
      <c r="W668" s="15">
        <v>10</v>
      </c>
      <c r="X668" s="15">
        <v>8.0000000000000002E-3</v>
      </c>
      <c r="Y668" s="14" t="s">
        <v>77</v>
      </c>
      <c r="Z668" s="14" t="s">
        <v>70</v>
      </c>
      <c r="AA668" s="10" t="s">
        <v>37</v>
      </c>
      <c r="AB668" s="11"/>
      <c r="AD668" s="15"/>
      <c r="AE668" s="15"/>
      <c r="AF668" s="13"/>
      <c r="AG668" s="15"/>
      <c r="AH668" s="15"/>
      <c r="AI668" s="15"/>
      <c r="AJ668" s="15"/>
      <c r="AK668" s="15"/>
      <c r="AL668" s="15"/>
      <c r="AM668" s="42"/>
      <c r="AN668" s="42"/>
      <c r="AO668" s="15"/>
      <c r="AP668" s="15">
        <v>216.14289763077926</v>
      </c>
      <c r="AR668" s="26"/>
      <c r="AT668" s="13" t="s">
        <v>47</v>
      </c>
      <c r="AU668" s="14" t="s">
        <v>51</v>
      </c>
      <c r="AV668" s="13" t="s">
        <v>51</v>
      </c>
      <c r="AW668" s="15"/>
      <c r="AY668"/>
    </row>
    <row r="669" spans="5:51" s="10" customFormat="1" x14ac:dyDescent="0.25">
      <c r="E669" s="11"/>
      <c r="F669" s="11"/>
      <c r="G669" s="11"/>
      <c r="I669" s="11"/>
      <c r="L669" s="11"/>
      <c r="M669" s="11"/>
      <c r="N669" s="11"/>
      <c r="O669" s="11"/>
      <c r="P669" s="11"/>
      <c r="Q669" s="12"/>
      <c r="R669" s="12"/>
      <c r="S669" s="12"/>
      <c r="T669" s="11"/>
      <c r="V669" s="11"/>
      <c r="W669" s="15">
        <v>10</v>
      </c>
      <c r="X669" s="15">
        <v>8.0000000000000002E-3</v>
      </c>
      <c r="Y669" s="14" t="s">
        <v>77</v>
      </c>
      <c r="Z669" s="14" t="s">
        <v>69</v>
      </c>
      <c r="AA669" s="10" t="s">
        <v>37</v>
      </c>
      <c r="AB669" s="11"/>
      <c r="AD669" s="15"/>
      <c r="AE669" s="15"/>
      <c r="AF669" s="13"/>
      <c r="AG669" s="15"/>
      <c r="AH669" s="15"/>
      <c r="AI669" s="15"/>
      <c r="AJ669" s="15"/>
      <c r="AK669" s="15"/>
      <c r="AL669" s="15"/>
      <c r="AM669" s="42"/>
      <c r="AN669" s="42"/>
      <c r="AO669" s="15"/>
      <c r="AP669" s="15">
        <v>216.14289763077926</v>
      </c>
      <c r="AR669" s="26"/>
      <c r="AT669" s="13" t="s">
        <v>47</v>
      </c>
      <c r="AU669" s="16" t="s">
        <v>51</v>
      </c>
      <c r="AV669" s="13" t="s">
        <v>51</v>
      </c>
      <c r="AW669" s="15"/>
      <c r="AY669"/>
    </row>
    <row r="670" spans="5:51" s="10" customFormat="1" x14ac:dyDescent="0.25">
      <c r="E670" s="11"/>
      <c r="F670" s="11"/>
      <c r="G670" s="11"/>
      <c r="I670" s="11"/>
      <c r="L670" s="11"/>
      <c r="M670" s="11"/>
      <c r="N670" s="11"/>
      <c r="O670" s="11"/>
      <c r="P670" s="11"/>
      <c r="Q670" s="12"/>
      <c r="R670" s="12"/>
      <c r="S670" s="12"/>
      <c r="T670" s="11"/>
      <c r="V670" s="11"/>
      <c r="W670" s="15">
        <v>10</v>
      </c>
      <c r="X670" s="15">
        <v>8.0000000000000002E-3</v>
      </c>
      <c r="Y670" s="14" t="s">
        <v>77</v>
      </c>
      <c r="Z670" s="14" t="s">
        <v>102</v>
      </c>
      <c r="AA670" s="10" t="s">
        <v>37</v>
      </c>
      <c r="AB670" s="11"/>
      <c r="AD670" s="15"/>
      <c r="AE670" s="15"/>
      <c r="AF670" s="13"/>
      <c r="AG670" s="15"/>
      <c r="AH670" s="15"/>
      <c r="AI670" s="15"/>
      <c r="AJ670" s="15"/>
      <c r="AK670" s="15"/>
      <c r="AL670" s="15"/>
      <c r="AM670" s="42"/>
      <c r="AN670" s="42"/>
      <c r="AO670" s="15"/>
      <c r="AP670" s="15">
        <v>216.14289763077926</v>
      </c>
      <c r="AR670" s="26"/>
      <c r="AT670" s="13" t="s">
        <v>47</v>
      </c>
      <c r="AU670" s="16" t="s">
        <v>51</v>
      </c>
      <c r="AV670" s="13" t="s">
        <v>51</v>
      </c>
      <c r="AW670" s="15"/>
      <c r="AY670"/>
    </row>
    <row r="671" spans="5:51" s="10" customFormat="1" x14ac:dyDescent="0.25">
      <c r="E671" s="11"/>
      <c r="F671" s="11"/>
      <c r="G671" s="11"/>
      <c r="I671" s="11"/>
      <c r="L671" s="11"/>
      <c r="M671" s="11"/>
      <c r="N671" s="11"/>
      <c r="O671" s="11"/>
      <c r="P671" s="11"/>
      <c r="Q671" s="12"/>
      <c r="R671" s="12"/>
      <c r="S671" s="12"/>
      <c r="T671" s="11"/>
      <c r="V671" s="11"/>
      <c r="W671" s="15">
        <v>69.3</v>
      </c>
      <c r="X671" s="15">
        <v>6</v>
      </c>
      <c r="Y671" s="14" t="s">
        <v>49</v>
      </c>
      <c r="Z671" s="14" t="s">
        <v>66</v>
      </c>
      <c r="AA671" s="10" t="s">
        <v>41</v>
      </c>
      <c r="AB671" s="11"/>
      <c r="AD671" s="15"/>
      <c r="AE671" s="15"/>
      <c r="AF671" s="13"/>
      <c r="AG671" s="15"/>
      <c r="AH671" s="15"/>
      <c r="AI671" s="15"/>
      <c r="AJ671" s="15"/>
      <c r="AK671" s="15"/>
      <c r="AL671" s="15"/>
      <c r="AM671" s="42"/>
      <c r="AN671" s="42"/>
      <c r="AO671" s="15"/>
      <c r="AP671" s="15">
        <v>1296.8573857846757</v>
      </c>
      <c r="AR671" s="26"/>
      <c r="AT671" s="13" t="s">
        <v>47</v>
      </c>
      <c r="AU671" s="16" t="s">
        <v>51</v>
      </c>
      <c r="AV671" s="13" t="s">
        <v>51</v>
      </c>
      <c r="AW671" s="15"/>
      <c r="AY671"/>
    </row>
    <row r="672" spans="5:51" s="10" customFormat="1" x14ac:dyDescent="0.25">
      <c r="E672" s="11"/>
      <c r="F672" s="11"/>
      <c r="G672" s="11"/>
      <c r="I672" s="11"/>
      <c r="L672" s="11"/>
      <c r="M672" s="11"/>
      <c r="N672" s="11"/>
      <c r="O672" s="11"/>
      <c r="P672" s="11"/>
      <c r="Q672" s="12"/>
      <c r="R672" s="12"/>
      <c r="S672" s="12"/>
      <c r="T672" s="11"/>
      <c r="V672" s="11"/>
      <c r="W672" s="15">
        <v>100</v>
      </c>
      <c r="X672" s="15">
        <v>0.155</v>
      </c>
      <c r="Y672" s="14"/>
      <c r="Z672" s="14" t="s">
        <v>58</v>
      </c>
      <c r="AA672" s="10" t="s">
        <v>37</v>
      </c>
      <c r="AB672" s="11"/>
      <c r="AD672" s="15"/>
      <c r="AE672" s="15"/>
      <c r="AF672" s="13"/>
      <c r="AG672" s="15"/>
      <c r="AH672" s="15"/>
      <c r="AI672" s="15"/>
      <c r="AJ672" s="15"/>
      <c r="AK672" s="15"/>
      <c r="AL672" s="15"/>
      <c r="AM672" s="42"/>
      <c r="AN672" s="42"/>
      <c r="AO672" s="15"/>
      <c r="AP672" s="15">
        <v>994.25732910158467</v>
      </c>
      <c r="AR672" s="26"/>
      <c r="AT672" s="13" t="s">
        <v>52</v>
      </c>
      <c r="AU672" s="16" t="s">
        <v>56</v>
      </c>
      <c r="AV672" s="13" t="s">
        <v>56</v>
      </c>
      <c r="AW672" s="15"/>
      <c r="AY672"/>
    </row>
    <row r="673" spans="5:51" s="10" customFormat="1" x14ac:dyDescent="0.25">
      <c r="E673" s="11"/>
      <c r="F673" s="11"/>
      <c r="G673" s="11"/>
      <c r="I673" s="11"/>
      <c r="L673" s="11"/>
      <c r="M673" s="11"/>
      <c r="N673" s="11"/>
      <c r="O673" s="11"/>
      <c r="P673" s="11"/>
      <c r="Q673" s="12"/>
      <c r="R673" s="12"/>
      <c r="S673" s="12"/>
      <c r="T673" s="11"/>
      <c r="V673" s="11"/>
      <c r="W673" s="15">
        <v>45.4</v>
      </c>
      <c r="X673" s="15">
        <v>0.106</v>
      </c>
      <c r="Y673" s="14" t="s">
        <v>156</v>
      </c>
      <c r="Z673" s="14" t="s">
        <v>58</v>
      </c>
      <c r="AA673" s="10" t="s">
        <v>37</v>
      </c>
      <c r="AB673" s="11"/>
      <c r="AD673" s="15"/>
      <c r="AE673" s="15"/>
      <c r="AF673" s="13"/>
      <c r="AG673" s="15"/>
      <c r="AH673" s="15"/>
      <c r="AI673" s="15"/>
      <c r="AJ673" s="15"/>
      <c r="AK673" s="15"/>
      <c r="AL673" s="15"/>
      <c r="AM673" s="42"/>
      <c r="AN673" s="42"/>
      <c r="AO673" s="15"/>
      <c r="AP673" s="15">
        <v>994.25732910158467</v>
      </c>
      <c r="AR673" s="26"/>
      <c r="AT673" s="13" t="s">
        <v>52</v>
      </c>
      <c r="AU673" s="16" t="s">
        <v>56</v>
      </c>
      <c r="AV673" s="13" t="s">
        <v>56</v>
      </c>
      <c r="AW673" s="15"/>
      <c r="AY673"/>
    </row>
    <row r="674" spans="5:51" s="10" customFormat="1" x14ac:dyDescent="0.25">
      <c r="E674" s="11"/>
      <c r="F674" s="11"/>
      <c r="G674" s="11"/>
      <c r="I674" s="11"/>
      <c r="L674" s="11"/>
      <c r="M674" s="11"/>
      <c r="N674" s="11"/>
      <c r="O674" s="11"/>
      <c r="P674" s="11"/>
      <c r="Q674" s="12"/>
      <c r="R674" s="12"/>
      <c r="S674" s="12"/>
      <c r="T674" s="13"/>
      <c r="V674" s="11"/>
      <c r="W674" s="15">
        <v>28</v>
      </c>
      <c r="X674" s="15">
        <v>8.3000000000000004E-2</v>
      </c>
      <c r="Y674" s="14" t="s">
        <v>157</v>
      </c>
      <c r="Z674" s="14" t="s">
        <v>71</v>
      </c>
      <c r="AA674" s="10" t="s">
        <v>37</v>
      </c>
      <c r="AB674" s="11"/>
      <c r="AD674" s="15"/>
      <c r="AE674" s="15"/>
      <c r="AF674" s="13"/>
      <c r="AG674" s="15"/>
      <c r="AH674" s="15"/>
      <c r="AI674" s="15"/>
      <c r="AJ674" s="15"/>
      <c r="AK674" s="15"/>
      <c r="AL674" s="15"/>
      <c r="AM674" s="42"/>
      <c r="AN674" s="42"/>
      <c r="AO674" s="15"/>
      <c r="AP674" s="15">
        <v>1037.4859086277404</v>
      </c>
      <c r="AR674" s="26"/>
      <c r="AT674" s="13" t="s">
        <v>38</v>
      </c>
      <c r="AU674" s="14" t="s">
        <v>72</v>
      </c>
      <c r="AV674" s="13" t="s">
        <v>72</v>
      </c>
      <c r="AW674" s="15"/>
      <c r="AY674"/>
    </row>
    <row r="675" spans="5:51" s="10" customFormat="1" x14ac:dyDescent="0.25">
      <c r="E675" s="11"/>
      <c r="F675" s="11"/>
      <c r="G675" s="11"/>
      <c r="I675" s="11"/>
      <c r="L675" s="11"/>
      <c r="M675" s="11"/>
      <c r="N675" s="11"/>
      <c r="O675" s="11"/>
      <c r="P675" s="11"/>
      <c r="Q675" s="12"/>
      <c r="R675" s="12"/>
      <c r="S675" s="12"/>
      <c r="T675" s="11"/>
      <c r="V675" s="11"/>
      <c r="W675" s="15">
        <v>142</v>
      </c>
      <c r="X675" s="15">
        <v>0.56000000000000005</v>
      </c>
      <c r="Y675" s="14" t="s">
        <v>76</v>
      </c>
      <c r="Z675" s="14" t="s">
        <v>49</v>
      </c>
      <c r="AA675" s="10" t="s">
        <v>37</v>
      </c>
      <c r="AB675" s="18"/>
      <c r="AD675" s="15"/>
      <c r="AE675" s="15"/>
      <c r="AF675" s="13"/>
      <c r="AG675" s="15"/>
      <c r="AH675" s="15"/>
      <c r="AI675" s="15"/>
      <c r="AJ675" s="15"/>
      <c r="AK675" s="15"/>
      <c r="AL675" s="15"/>
      <c r="AM675" s="42"/>
      <c r="AN675" s="42"/>
      <c r="AO675" s="15"/>
      <c r="AP675" s="15">
        <v>648.42869289233784</v>
      </c>
      <c r="AR675" s="26"/>
      <c r="AT675" s="13" t="s">
        <v>47</v>
      </c>
      <c r="AU675" s="14" t="s">
        <v>51</v>
      </c>
      <c r="AV675" s="13" t="s">
        <v>51</v>
      </c>
      <c r="AW675" s="15"/>
      <c r="AY675"/>
    </row>
    <row r="676" spans="5:51" s="10" customFormat="1" x14ac:dyDescent="0.25">
      <c r="E676" s="11"/>
      <c r="F676" s="11"/>
      <c r="G676" s="11"/>
      <c r="I676" s="11"/>
      <c r="L676" s="11"/>
      <c r="M676" s="11"/>
      <c r="N676" s="11"/>
      <c r="O676" s="11"/>
      <c r="P676" s="11"/>
      <c r="Q676" s="12"/>
      <c r="R676" s="12"/>
      <c r="S676" s="12"/>
      <c r="T676" s="11"/>
      <c r="V676" s="11"/>
      <c r="W676" s="15">
        <v>142</v>
      </c>
      <c r="X676" s="15">
        <v>0.56000000000000005</v>
      </c>
      <c r="Y676" s="14" t="s">
        <v>76</v>
      </c>
      <c r="Z676" s="14" t="s">
        <v>49</v>
      </c>
      <c r="AA676" s="10" t="s">
        <v>37</v>
      </c>
      <c r="AB676" s="18"/>
      <c r="AD676" s="15"/>
      <c r="AE676" s="15"/>
      <c r="AF676" s="13"/>
      <c r="AG676" s="15"/>
      <c r="AH676" s="15"/>
      <c r="AI676" s="15"/>
      <c r="AJ676" s="15"/>
      <c r="AK676" s="15"/>
      <c r="AL676" s="15"/>
      <c r="AM676" s="42"/>
      <c r="AN676" s="42"/>
      <c r="AO676" s="15"/>
      <c r="AP676" s="15">
        <v>648.42869289233784</v>
      </c>
      <c r="AR676" s="26"/>
      <c r="AT676" s="13" t="s">
        <v>47</v>
      </c>
      <c r="AU676" s="16" t="s">
        <v>51</v>
      </c>
      <c r="AV676" s="13" t="s">
        <v>51</v>
      </c>
      <c r="AW676" s="15"/>
      <c r="AY676"/>
    </row>
    <row r="677" spans="5:51" s="10" customFormat="1" x14ac:dyDescent="0.25">
      <c r="E677" s="11"/>
      <c r="F677" s="11"/>
      <c r="G677" s="11"/>
      <c r="I677" s="11"/>
      <c r="L677" s="11"/>
      <c r="M677" s="11"/>
      <c r="N677" s="11"/>
      <c r="O677" s="11"/>
      <c r="P677" s="11"/>
      <c r="Q677" s="12"/>
      <c r="R677" s="12"/>
      <c r="S677" s="12"/>
      <c r="T677" s="11"/>
      <c r="V677" s="11"/>
      <c r="W677" s="15">
        <v>1</v>
      </c>
      <c r="X677" s="15">
        <v>1</v>
      </c>
      <c r="Y677" s="14" t="s">
        <v>65</v>
      </c>
      <c r="Z677" s="14" t="s">
        <v>49</v>
      </c>
      <c r="AA677" s="10" t="s">
        <v>41</v>
      </c>
      <c r="AB677" s="11"/>
      <c r="AD677" s="15"/>
      <c r="AE677" s="15"/>
      <c r="AF677" s="13"/>
      <c r="AG677" s="15"/>
      <c r="AH677" s="15"/>
      <c r="AI677" s="15"/>
      <c r="AJ677" s="15"/>
      <c r="AK677" s="15"/>
      <c r="AL677" s="15"/>
      <c r="AM677" s="42"/>
      <c r="AN677" s="42"/>
      <c r="AO677" s="15"/>
      <c r="AP677" s="15">
        <v>1296.8573857846757</v>
      </c>
      <c r="AR677" s="26"/>
      <c r="AT677" s="13" t="s">
        <v>47</v>
      </c>
      <c r="AU677" s="14" t="s">
        <v>51</v>
      </c>
      <c r="AV677" s="13" t="s">
        <v>51</v>
      </c>
      <c r="AW677" s="15"/>
      <c r="AY677"/>
    </row>
    <row r="678" spans="5:51" s="10" customFormat="1" x14ac:dyDescent="0.25">
      <c r="E678" s="11"/>
      <c r="F678" s="11"/>
      <c r="G678" s="11"/>
      <c r="I678" s="11"/>
      <c r="L678" s="11"/>
      <c r="M678" s="11"/>
      <c r="N678" s="11"/>
      <c r="O678" s="11"/>
      <c r="P678" s="11"/>
      <c r="Q678" s="12"/>
      <c r="R678" s="12"/>
      <c r="S678" s="12"/>
      <c r="T678" s="11"/>
      <c r="V678" s="11"/>
      <c r="W678" s="15">
        <v>1</v>
      </c>
      <c r="X678" s="15">
        <v>1</v>
      </c>
      <c r="Y678" s="14" t="s">
        <v>66</v>
      </c>
      <c r="Z678" s="14" t="s">
        <v>49</v>
      </c>
      <c r="AA678" s="10" t="s">
        <v>41</v>
      </c>
      <c r="AB678" s="17"/>
      <c r="AD678" s="15"/>
      <c r="AE678" s="15"/>
      <c r="AF678" s="13"/>
      <c r="AG678" s="15"/>
      <c r="AH678" s="15"/>
      <c r="AI678" s="15"/>
      <c r="AJ678" s="15"/>
      <c r="AK678" s="15"/>
      <c r="AL678" s="15"/>
      <c r="AM678" s="42"/>
      <c r="AN678" s="42"/>
      <c r="AO678" s="15"/>
      <c r="AP678" s="15">
        <v>345.82863620924684</v>
      </c>
      <c r="AR678" s="26"/>
      <c r="AT678" s="13" t="s">
        <v>47</v>
      </c>
      <c r="AU678" s="16" t="s">
        <v>51</v>
      </c>
      <c r="AV678" s="13" t="s">
        <v>51</v>
      </c>
      <c r="AW678" s="15"/>
      <c r="AY678"/>
    </row>
    <row r="679" spans="5:51" s="10" customFormat="1" x14ac:dyDescent="0.25">
      <c r="E679" s="11"/>
      <c r="F679" s="11"/>
      <c r="G679" s="11"/>
      <c r="I679" s="11"/>
      <c r="L679" s="11"/>
      <c r="M679" s="11"/>
      <c r="N679" s="11"/>
      <c r="O679" s="19"/>
      <c r="P679" s="11"/>
      <c r="Q679" s="12"/>
      <c r="R679" s="12"/>
      <c r="S679" s="12"/>
      <c r="T679" s="11"/>
      <c r="V679" s="11"/>
      <c r="W679" s="15">
        <v>34.200000000000003</v>
      </c>
      <c r="X679" s="15">
        <v>0.218</v>
      </c>
      <c r="Y679" s="14" t="s">
        <v>82</v>
      </c>
      <c r="Z679" s="14" t="s">
        <v>44</v>
      </c>
      <c r="AA679" s="10" t="s">
        <v>37</v>
      </c>
      <c r="AB679" s="11"/>
      <c r="AD679" s="15"/>
      <c r="AE679" s="15"/>
      <c r="AF679" s="13"/>
      <c r="AG679" s="15"/>
      <c r="AH679" s="15"/>
      <c r="AI679" s="15"/>
      <c r="AJ679" s="15"/>
      <c r="AK679" s="15"/>
      <c r="AL679" s="15"/>
      <c r="AM679" s="42"/>
      <c r="AN679" s="42"/>
      <c r="AO679" s="15"/>
      <c r="AP679" s="15">
        <v>2161.4289763077927</v>
      </c>
      <c r="AR679" s="26"/>
      <c r="AT679" s="13" t="s">
        <v>38</v>
      </c>
      <c r="AU679" s="16" t="s">
        <v>45</v>
      </c>
      <c r="AV679" s="13" t="s">
        <v>45</v>
      </c>
      <c r="AW679" s="15"/>
      <c r="AY679"/>
    </row>
    <row r="680" spans="5:51" s="10" customFormat="1" x14ac:dyDescent="0.25">
      <c r="E680" s="11"/>
      <c r="F680" s="11"/>
      <c r="G680" s="11"/>
      <c r="I680" s="11"/>
      <c r="L680" s="11"/>
      <c r="M680" s="11"/>
      <c r="N680" s="11"/>
      <c r="O680" s="11"/>
      <c r="P680" s="11"/>
      <c r="Q680" s="12"/>
      <c r="R680" s="12"/>
      <c r="S680" s="12"/>
      <c r="T680" s="13"/>
      <c r="V680" s="11"/>
      <c r="W680" s="15">
        <v>251.17</v>
      </c>
      <c r="X680" s="15">
        <v>6.77</v>
      </c>
      <c r="Y680" s="14" t="s">
        <v>71</v>
      </c>
      <c r="Z680" s="14" t="s">
        <v>112</v>
      </c>
      <c r="AA680" s="10" t="s">
        <v>46</v>
      </c>
      <c r="AB680" s="11"/>
      <c r="AD680" s="15"/>
      <c r="AE680" s="15"/>
      <c r="AF680" s="13"/>
      <c r="AG680" s="15"/>
      <c r="AH680" s="15"/>
      <c r="AI680" s="15"/>
      <c r="AJ680" s="15"/>
      <c r="AK680" s="15"/>
      <c r="AL680" s="15"/>
      <c r="AM680" s="42"/>
      <c r="AN680" s="42"/>
      <c r="AO680" s="15"/>
      <c r="AP680" s="15">
        <v>2050.2336603316271</v>
      </c>
      <c r="AR680" s="26"/>
      <c r="AT680" s="13" t="s">
        <v>38</v>
      </c>
      <c r="AU680" s="16" t="s">
        <v>72</v>
      </c>
      <c r="AV680" s="13" t="s">
        <v>72</v>
      </c>
      <c r="AW680" s="15"/>
      <c r="AY680"/>
    </row>
    <row r="681" spans="5:51" s="10" customFormat="1" x14ac:dyDescent="0.25">
      <c r="E681" s="11"/>
      <c r="F681" s="11"/>
      <c r="G681" s="11"/>
      <c r="I681" s="11"/>
      <c r="L681" s="11"/>
      <c r="M681" s="11"/>
      <c r="N681" s="11"/>
      <c r="O681" s="11"/>
      <c r="P681" s="11"/>
      <c r="Q681" s="12"/>
      <c r="R681" s="12"/>
      <c r="S681" s="12"/>
      <c r="T681" s="13"/>
      <c r="V681" s="11"/>
      <c r="W681" s="15">
        <v>80</v>
      </c>
      <c r="X681" s="15">
        <v>6.4000000000000001E-2</v>
      </c>
      <c r="Y681" s="14" t="s">
        <v>77</v>
      </c>
      <c r="Z681" s="14" t="s">
        <v>102</v>
      </c>
      <c r="AA681" s="10" t="s">
        <v>37</v>
      </c>
      <c r="AB681" s="11"/>
      <c r="AD681" s="15"/>
      <c r="AE681" s="15"/>
      <c r="AF681" s="13"/>
      <c r="AG681" s="15"/>
      <c r="AH681" s="15"/>
      <c r="AI681" s="15"/>
      <c r="AJ681" s="15"/>
      <c r="AK681" s="15"/>
      <c r="AL681" s="15"/>
      <c r="AM681" s="42"/>
      <c r="AN681" s="42"/>
      <c r="AO681" s="15"/>
      <c r="AP681" s="15">
        <v>216.14289763077926</v>
      </c>
      <c r="AR681" s="26"/>
      <c r="AT681" s="13" t="s">
        <v>47</v>
      </c>
      <c r="AU681" s="16" t="s">
        <v>51</v>
      </c>
      <c r="AV681" s="13" t="s">
        <v>51</v>
      </c>
      <c r="AW681" s="15"/>
      <c r="AY681"/>
    </row>
    <row r="682" spans="5:51" s="10" customFormat="1" x14ac:dyDescent="0.25">
      <c r="E682" s="11"/>
      <c r="F682" s="11"/>
      <c r="G682" s="11"/>
      <c r="I682" s="11"/>
      <c r="L682" s="11"/>
      <c r="M682" s="11"/>
      <c r="N682" s="11"/>
      <c r="O682" s="11"/>
      <c r="P682" s="11"/>
      <c r="Q682" s="12"/>
      <c r="R682" s="12"/>
      <c r="S682" s="12"/>
      <c r="T682" s="13"/>
      <c r="V682" s="11"/>
      <c r="W682" s="15">
        <v>80</v>
      </c>
      <c r="X682" s="15">
        <v>6.4000000000000001E-2</v>
      </c>
      <c r="Y682" s="14" t="s">
        <v>77</v>
      </c>
      <c r="Z682" s="14" t="s">
        <v>70</v>
      </c>
      <c r="AA682" s="10" t="s">
        <v>37</v>
      </c>
      <c r="AB682" s="11"/>
      <c r="AD682" s="15"/>
      <c r="AE682" s="15"/>
      <c r="AF682" s="13"/>
      <c r="AG682" s="15"/>
      <c r="AH682" s="15"/>
      <c r="AI682" s="15"/>
      <c r="AJ682" s="15"/>
      <c r="AK682" s="15"/>
      <c r="AL682" s="15"/>
      <c r="AM682" s="42"/>
      <c r="AN682" s="42"/>
      <c r="AO682" s="15"/>
      <c r="AP682" s="15">
        <v>216.14289763077926</v>
      </c>
      <c r="AR682" s="26"/>
      <c r="AT682" s="13" t="s">
        <v>47</v>
      </c>
      <c r="AU682" s="16" t="s">
        <v>51</v>
      </c>
      <c r="AV682" s="13" t="s">
        <v>51</v>
      </c>
      <c r="AW682" s="15"/>
      <c r="AY682"/>
    </row>
    <row r="683" spans="5:51" s="10" customFormat="1" x14ac:dyDescent="0.25">
      <c r="E683" s="11"/>
      <c r="F683" s="11"/>
      <c r="G683" s="11"/>
      <c r="I683" s="11"/>
      <c r="L683" s="11"/>
      <c r="M683" s="11"/>
      <c r="N683" s="11"/>
      <c r="O683" s="11"/>
      <c r="P683" s="19"/>
      <c r="Q683" s="12"/>
      <c r="R683" s="12"/>
      <c r="S683" s="12"/>
      <c r="T683" s="11"/>
      <c r="V683" s="11"/>
      <c r="W683" s="15">
        <v>80</v>
      </c>
      <c r="X683" s="15">
        <v>6.4000000000000001E-2</v>
      </c>
      <c r="Y683" s="14" t="s">
        <v>77</v>
      </c>
      <c r="Z683" s="14" t="s">
        <v>101</v>
      </c>
      <c r="AA683" s="10" t="s">
        <v>37</v>
      </c>
      <c r="AB683" s="17"/>
      <c r="AD683" s="15"/>
      <c r="AE683" s="15"/>
      <c r="AF683" s="13"/>
      <c r="AG683" s="15"/>
      <c r="AH683" s="15"/>
      <c r="AI683" s="15"/>
      <c r="AJ683" s="15"/>
      <c r="AK683" s="15"/>
      <c r="AL683" s="15"/>
      <c r="AM683" s="42"/>
      <c r="AN683" s="42"/>
      <c r="AO683" s="15"/>
      <c r="AP683" s="15">
        <v>216.14289763077926</v>
      </c>
      <c r="AR683" s="26"/>
      <c r="AT683" s="13" t="s">
        <v>47</v>
      </c>
      <c r="AU683" s="16" t="s">
        <v>51</v>
      </c>
      <c r="AV683" s="13" t="s">
        <v>51</v>
      </c>
      <c r="AW683" s="15"/>
      <c r="AY683"/>
    </row>
    <row r="684" spans="5:51" s="10" customFormat="1" x14ac:dyDescent="0.25">
      <c r="E684" s="11"/>
      <c r="F684" s="11"/>
      <c r="G684" s="11"/>
      <c r="I684" s="11"/>
      <c r="L684" s="11"/>
      <c r="M684" s="11"/>
      <c r="N684" s="11"/>
      <c r="O684" s="11"/>
      <c r="P684" s="11"/>
      <c r="Q684" s="12"/>
      <c r="R684" s="12"/>
      <c r="S684" s="12"/>
      <c r="T684" s="11"/>
      <c r="V684" s="11"/>
      <c r="W684" s="15">
        <v>35.67</v>
      </c>
      <c r="X684" s="15">
        <v>4</v>
      </c>
      <c r="Y684" s="14" t="s">
        <v>49</v>
      </c>
      <c r="Z684" s="14" t="s">
        <v>66</v>
      </c>
      <c r="AA684" s="10" t="s">
        <v>41</v>
      </c>
      <c r="AB684" s="18"/>
      <c r="AD684" s="15"/>
      <c r="AE684" s="15"/>
      <c r="AF684" s="13"/>
      <c r="AG684" s="15"/>
      <c r="AH684" s="15"/>
      <c r="AI684" s="15"/>
      <c r="AJ684" s="15"/>
      <c r="AK684" s="15"/>
      <c r="AL684" s="15"/>
      <c r="AM684" s="42"/>
      <c r="AN684" s="42"/>
      <c r="AO684" s="15"/>
      <c r="AP684" s="15">
        <v>1296.8573857846757</v>
      </c>
      <c r="AR684" s="26"/>
      <c r="AT684" s="13" t="s">
        <v>47</v>
      </c>
      <c r="AU684" s="14" t="s">
        <v>51</v>
      </c>
      <c r="AV684" s="13" t="s">
        <v>51</v>
      </c>
      <c r="AW684" s="15"/>
      <c r="AY684"/>
    </row>
    <row r="685" spans="5:51" s="10" customFormat="1" x14ac:dyDescent="0.25">
      <c r="E685" s="11"/>
      <c r="F685" s="11"/>
      <c r="G685" s="11"/>
      <c r="I685" s="11"/>
      <c r="L685" s="11"/>
      <c r="M685" s="11"/>
      <c r="N685" s="11"/>
      <c r="O685" s="11"/>
      <c r="P685" s="11"/>
      <c r="Q685" s="12"/>
      <c r="R685" s="12"/>
      <c r="S685" s="12"/>
      <c r="T685" s="11"/>
      <c r="V685" s="11"/>
      <c r="W685" s="15">
        <v>4.3</v>
      </c>
      <c r="X685" s="15">
        <v>1.4999999999999999E-2</v>
      </c>
      <c r="Y685" s="14" t="s">
        <v>73</v>
      </c>
      <c r="Z685" s="14" t="s">
        <v>74</v>
      </c>
      <c r="AA685" s="10" t="s">
        <v>37</v>
      </c>
      <c r="AB685" s="11"/>
      <c r="AD685" s="15"/>
      <c r="AE685" s="15"/>
      <c r="AF685" s="13"/>
      <c r="AG685" s="15"/>
      <c r="AH685" s="15"/>
      <c r="AI685" s="15"/>
      <c r="AJ685" s="15"/>
      <c r="AK685" s="15"/>
      <c r="AL685" s="15"/>
      <c r="AM685" s="42"/>
      <c r="AN685" s="42"/>
      <c r="AO685" s="15"/>
      <c r="AP685" s="15">
        <v>1988.5146582031693</v>
      </c>
      <c r="AR685" s="26"/>
      <c r="AT685" s="13" t="s">
        <v>52</v>
      </c>
      <c r="AU685" s="14" t="s">
        <v>75</v>
      </c>
      <c r="AV685" s="13" t="s">
        <v>75</v>
      </c>
      <c r="AW685" s="15"/>
      <c r="AY685"/>
    </row>
    <row r="686" spans="5:51" s="10" customFormat="1" x14ac:dyDescent="0.25">
      <c r="E686" s="11"/>
      <c r="F686" s="11"/>
      <c r="G686" s="11"/>
      <c r="I686" s="11"/>
      <c r="L686" s="11"/>
      <c r="M686" s="11"/>
      <c r="N686" s="11"/>
      <c r="O686" s="11"/>
      <c r="P686" s="11"/>
      <c r="Q686" s="12"/>
      <c r="R686" s="12"/>
      <c r="S686" s="12"/>
      <c r="T686" s="13"/>
      <c r="V686" s="11"/>
      <c r="W686" s="15">
        <v>13.9</v>
      </c>
      <c r="X686" s="15">
        <v>0.03</v>
      </c>
      <c r="Y686" s="14" t="s">
        <v>73</v>
      </c>
      <c r="Z686" s="14" t="s">
        <v>74</v>
      </c>
      <c r="AA686" s="10" t="s">
        <v>37</v>
      </c>
      <c r="AB686" s="11"/>
      <c r="AD686" s="15"/>
      <c r="AE686" s="15"/>
      <c r="AF686" s="13"/>
      <c r="AG686" s="15"/>
      <c r="AH686" s="15"/>
      <c r="AI686" s="15"/>
      <c r="AJ686" s="15"/>
      <c r="AK686" s="15"/>
      <c r="AL686" s="15"/>
      <c r="AM686" s="42"/>
      <c r="AN686" s="42"/>
      <c r="AO686" s="15"/>
      <c r="AP686" s="15">
        <v>345.82863620924684</v>
      </c>
      <c r="AR686" s="26"/>
      <c r="AT686" s="13" t="s">
        <v>52</v>
      </c>
      <c r="AU686" s="16" t="s">
        <v>75</v>
      </c>
      <c r="AV686" s="13" t="s">
        <v>75</v>
      </c>
      <c r="AW686" s="15"/>
      <c r="AY686"/>
    </row>
    <row r="687" spans="5:51" s="10" customFormat="1" x14ac:dyDescent="0.25">
      <c r="E687" s="11"/>
      <c r="F687" s="11"/>
      <c r="G687" s="11"/>
      <c r="I687" s="11"/>
      <c r="L687" s="11"/>
      <c r="M687" s="11"/>
      <c r="N687" s="11"/>
      <c r="O687" s="11"/>
      <c r="P687" s="11"/>
      <c r="Q687" s="12"/>
      <c r="R687" s="12"/>
      <c r="S687" s="12"/>
      <c r="T687" s="13"/>
      <c r="V687" s="11"/>
      <c r="W687" s="15">
        <v>8.8000000000000007</v>
      </c>
      <c r="X687" s="15">
        <v>7.3999999999999996E-2</v>
      </c>
      <c r="Y687" s="14" t="s">
        <v>86</v>
      </c>
      <c r="Z687" s="14" t="s">
        <v>71</v>
      </c>
      <c r="AA687" s="10" t="s">
        <v>37</v>
      </c>
      <c r="AB687" s="11"/>
      <c r="AD687" s="15"/>
      <c r="AE687" s="15"/>
      <c r="AF687" s="13"/>
      <c r="AG687" s="15"/>
      <c r="AH687" s="15"/>
      <c r="AI687" s="15"/>
      <c r="AJ687" s="15"/>
      <c r="AK687" s="15"/>
      <c r="AL687" s="15"/>
      <c r="AM687" s="42"/>
      <c r="AN687" s="42"/>
      <c r="AO687" s="15"/>
      <c r="AP687" s="15">
        <v>1037.4859086277404</v>
      </c>
      <c r="AR687" s="26"/>
      <c r="AT687" s="13" t="s">
        <v>38</v>
      </c>
      <c r="AU687" s="16" t="s">
        <v>72</v>
      </c>
      <c r="AV687" s="13" t="s">
        <v>72</v>
      </c>
      <c r="AW687" s="15"/>
      <c r="AY687"/>
    </row>
    <row r="688" spans="5:51" s="10" customFormat="1" x14ac:dyDescent="0.25">
      <c r="E688" s="11"/>
      <c r="F688" s="11"/>
      <c r="G688" s="11"/>
      <c r="I688" s="11"/>
      <c r="L688" s="11"/>
      <c r="M688" s="11"/>
      <c r="N688" s="11"/>
      <c r="O688" s="11"/>
      <c r="P688" s="11"/>
      <c r="Q688" s="12"/>
      <c r="R688" s="12"/>
      <c r="S688" s="12"/>
      <c r="T688" s="11"/>
      <c r="V688" s="11"/>
      <c r="W688" s="15">
        <v>5</v>
      </c>
      <c r="X688" s="15">
        <v>5.6000000000000001E-2</v>
      </c>
      <c r="Y688" s="14" t="s">
        <v>71</v>
      </c>
      <c r="Z688" s="14" t="s">
        <v>97</v>
      </c>
      <c r="AA688" s="10" t="s">
        <v>37</v>
      </c>
      <c r="AB688" s="11"/>
      <c r="AD688" s="15"/>
      <c r="AE688" s="15"/>
      <c r="AF688" s="13"/>
      <c r="AG688" s="15"/>
      <c r="AH688" s="15"/>
      <c r="AI688" s="15"/>
      <c r="AJ688" s="15"/>
      <c r="AK688" s="15"/>
      <c r="AL688" s="15"/>
      <c r="AM688" s="42"/>
      <c r="AN688" s="42"/>
      <c r="AO688" s="15"/>
      <c r="AP688" s="15">
        <v>172.91431810462342</v>
      </c>
      <c r="AR688" s="26"/>
      <c r="AT688" s="13" t="s">
        <v>38</v>
      </c>
      <c r="AU688" s="14" t="s">
        <v>72</v>
      </c>
      <c r="AV688" s="13" t="s">
        <v>72</v>
      </c>
      <c r="AW688" s="15"/>
      <c r="AY688"/>
    </row>
    <row r="689" spans="5:51" s="10" customFormat="1" x14ac:dyDescent="0.25">
      <c r="E689" s="11"/>
      <c r="F689" s="11"/>
      <c r="G689" s="11"/>
      <c r="I689" s="11"/>
      <c r="L689" s="11"/>
      <c r="M689" s="11"/>
      <c r="N689" s="11"/>
      <c r="O689" s="11"/>
      <c r="P689" s="11"/>
      <c r="Q689" s="12"/>
      <c r="R689" s="12"/>
      <c r="S689" s="12"/>
      <c r="T689" s="13"/>
      <c r="V689" s="11"/>
      <c r="W689" s="15">
        <v>10</v>
      </c>
      <c r="X689" s="15">
        <v>0.128</v>
      </c>
      <c r="Y689" s="14" t="s">
        <v>71</v>
      </c>
      <c r="Z689" s="14" t="s">
        <v>94</v>
      </c>
      <c r="AA689" s="10" t="s">
        <v>37</v>
      </c>
      <c r="AB689" s="11"/>
      <c r="AD689" s="15"/>
      <c r="AE689" s="15"/>
      <c r="AF689" s="13"/>
      <c r="AG689" s="15"/>
      <c r="AH689" s="15"/>
      <c r="AI689" s="15"/>
      <c r="AJ689" s="15"/>
      <c r="AK689" s="15"/>
      <c r="AL689" s="15"/>
      <c r="AM689" s="42"/>
      <c r="AN689" s="42"/>
      <c r="AO689" s="15"/>
      <c r="AP689" s="15">
        <v>172.91431810462342</v>
      </c>
      <c r="AR689" s="26"/>
      <c r="AT689" s="13" t="s">
        <v>38</v>
      </c>
      <c r="AU689" s="16" t="s">
        <v>72</v>
      </c>
      <c r="AV689" s="13" t="s">
        <v>72</v>
      </c>
      <c r="AW689" s="15"/>
      <c r="AY689"/>
    </row>
    <row r="690" spans="5:51" s="10" customFormat="1" x14ac:dyDescent="0.25">
      <c r="E690" s="11"/>
      <c r="F690" s="11"/>
      <c r="G690" s="11"/>
      <c r="I690" s="11"/>
      <c r="L690" s="11"/>
      <c r="M690" s="11"/>
      <c r="N690" s="11"/>
      <c r="O690" s="11"/>
      <c r="P690" s="11"/>
      <c r="Q690" s="12"/>
      <c r="R690" s="12"/>
      <c r="S690" s="12"/>
      <c r="T690" s="11"/>
      <c r="V690" s="11"/>
      <c r="W690" s="15">
        <v>10</v>
      </c>
      <c r="X690" s="15">
        <v>0.128</v>
      </c>
      <c r="Y690" s="14" t="s">
        <v>71</v>
      </c>
      <c r="Z690" s="14" t="s">
        <v>94</v>
      </c>
      <c r="AA690" s="10" t="s">
        <v>37</v>
      </c>
      <c r="AB690" s="11"/>
      <c r="AD690" s="15"/>
      <c r="AE690" s="15"/>
      <c r="AF690" s="13"/>
      <c r="AG690" s="15"/>
      <c r="AH690" s="15"/>
      <c r="AI690" s="15"/>
      <c r="AJ690" s="15"/>
      <c r="AK690" s="15"/>
      <c r="AL690" s="15"/>
      <c r="AM690" s="42"/>
      <c r="AN690" s="42"/>
      <c r="AO690" s="15"/>
      <c r="AP690" s="15">
        <v>172.91431810462342</v>
      </c>
      <c r="AR690" s="26"/>
      <c r="AT690" s="13" t="s">
        <v>38</v>
      </c>
      <c r="AU690" s="10" t="s">
        <v>72</v>
      </c>
      <c r="AV690" s="13" t="s">
        <v>72</v>
      </c>
      <c r="AW690" s="15"/>
      <c r="AY690"/>
    </row>
    <row r="691" spans="5:51" s="10" customFormat="1" x14ac:dyDescent="0.25">
      <c r="E691" s="11"/>
      <c r="F691" s="11"/>
      <c r="G691" s="11"/>
      <c r="I691" s="11"/>
      <c r="L691" s="11"/>
      <c r="M691" s="11"/>
      <c r="N691" s="11"/>
      <c r="O691" s="11"/>
      <c r="P691" s="11"/>
      <c r="Q691" s="12"/>
      <c r="R691" s="12"/>
      <c r="S691" s="12"/>
      <c r="T691" s="11"/>
      <c r="V691" s="11"/>
      <c r="W691" s="15">
        <v>1.1000000000000001</v>
      </c>
      <c r="X691" s="15">
        <v>1.4999999999999999E-2</v>
      </c>
      <c r="Y691" s="14" t="s">
        <v>73</v>
      </c>
      <c r="Z691" s="14" t="s">
        <v>74</v>
      </c>
      <c r="AA691" s="10" t="s">
        <v>37</v>
      </c>
      <c r="AB691" s="11"/>
      <c r="AD691" s="15"/>
      <c r="AE691" s="15"/>
      <c r="AF691" s="13"/>
      <c r="AG691" s="15"/>
      <c r="AH691" s="15"/>
      <c r="AI691" s="15"/>
      <c r="AJ691" s="15"/>
      <c r="AK691" s="15"/>
      <c r="AL691" s="15"/>
      <c r="AM691" s="42"/>
      <c r="AN691" s="42"/>
      <c r="AO691" s="15"/>
      <c r="AP691" s="15">
        <v>172.91431810462342</v>
      </c>
      <c r="AR691" s="26"/>
      <c r="AT691" s="13" t="s">
        <v>47</v>
      </c>
      <c r="AU691" s="10" t="s">
        <v>75</v>
      </c>
      <c r="AV691" s="13" t="s">
        <v>75</v>
      </c>
      <c r="AW691" s="15"/>
      <c r="AY691"/>
    </row>
    <row r="692" spans="5:51" s="10" customFormat="1" x14ac:dyDescent="0.25">
      <c r="E692" s="11"/>
      <c r="F692" s="11"/>
      <c r="G692" s="11"/>
      <c r="I692" s="11"/>
      <c r="L692" s="11"/>
      <c r="M692" s="11"/>
      <c r="N692" s="11"/>
      <c r="O692" s="11"/>
      <c r="P692" s="11"/>
      <c r="Q692" s="12"/>
      <c r="R692" s="12"/>
      <c r="S692" s="12"/>
      <c r="T692" s="11"/>
      <c r="V692" s="11"/>
      <c r="W692" s="15">
        <v>15.3</v>
      </c>
      <c r="X692" s="15">
        <v>0.03</v>
      </c>
      <c r="Y692" s="14" t="s">
        <v>73</v>
      </c>
      <c r="Z692" s="14" t="s">
        <v>74</v>
      </c>
      <c r="AA692" s="10" t="s">
        <v>37</v>
      </c>
      <c r="AB692" s="11"/>
      <c r="AD692" s="15"/>
      <c r="AE692" s="15"/>
      <c r="AF692" s="13"/>
      <c r="AG692" s="15"/>
      <c r="AH692" s="15"/>
      <c r="AI692" s="15"/>
      <c r="AJ692" s="15"/>
      <c r="AK692" s="15"/>
      <c r="AL692" s="15"/>
      <c r="AM692" s="42"/>
      <c r="AN692" s="42"/>
      <c r="AO692" s="15"/>
      <c r="AP692" s="15">
        <v>172.91431810462342</v>
      </c>
      <c r="AR692" s="26"/>
      <c r="AT692" s="13" t="s">
        <v>47</v>
      </c>
      <c r="AU692" s="10" t="s">
        <v>75</v>
      </c>
      <c r="AV692" s="13" t="s">
        <v>75</v>
      </c>
      <c r="AW692" s="15"/>
      <c r="AY692"/>
    </row>
    <row r="693" spans="5:51" s="10" customFormat="1" x14ac:dyDescent="0.25">
      <c r="E693" s="11"/>
      <c r="F693" s="11"/>
      <c r="G693" s="11"/>
      <c r="I693" s="11"/>
      <c r="L693" s="11"/>
      <c r="M693" s="11"/>
      <c r="N693" s="11"/>
      <c r="O693" s="11"/>
      <c r="P693" s="11"/>
      <c r="Q693" s="12"/>
      <c r="R693" s="12"/>
      <c r="S693" s="12"/>
      <c r="T693" s="11"/>
      <c r="V693" s="11"/>
      <c r="W693" s="15">
        <v>1.2</v>
      </c>
      <c r="X693" s="15">
        <v>1.4999999999999999E-2</v>
      </c>
      <c r="Y693" s="14" t="s">
        <v>73</v>
      </c>
      <c r="Z693" s="14" t="s">
        <v>74</v>
      </c>
      <c r="AA693" s="10" t="s">
        <v>37</v>
      </c>
      <c r="AB693" s="17"/>
      <c r="AD693" s="15"/>
      <c r="AE693" s="15"/>
      <c r="AF693" s="13"/>
      <c r="AG693" s="15"/>
      <c r="AH693" s="15"/>
      <c r="AI693" s="15"/>
      <c r="AJ693" s="15"/>
      <c r="AK693" s="15"/>
      <c r="AL693" s="15"/>
      <c r="AM693" s="42"/>
      <c r="AN693" s="42"/>
      <c r="AO693" s="15"/>
      <c r="AP693" s="15">
        <v>345.82863620924684</v>
      </c>
      <c r="AR693" s="26"/>
      <c r="AT693" s="13" t="s">
        <v>47</v>
      </c>
      <c r="AU693" s="16" t="s">
        <v>75</v>
      </c>
      <c r="AV693" s="13" t="s">
        <v>75</v>
      </c>
      <c r="AW693" s="15"/>
      <c r="AY693"/>
    </row>
    <row r="694" spans="5:51" s="10" customFormat="1" x14ac:dyDescent="0.25">
      <c r="E694" s="11"/>
      <c r="F694" s="11"/>
      <c r="G694" s="11"/>
      <c r="I694" s="11"/>
      <c r="L694" s="11"/>
      <c r="M694" s="11"/>
      <c r="N694" s="11"/>
      <c r="O694" s="11"/>
      <c r="P694" s="11"/>
      <c r="Q694" s="12"/>
      <c r="R694" s="12"/>
      <c r="S694" s="12"/>
      <c r="T694" s="11"/>
      <c r="V694" s="11"/>
      <c r="W694" s="15">
        <v>2</v>
      </c>
      <c r="X694" s="15">
        <v>0.03</v>
      </c>
      <c r="Y694" s="14" t="s">
        <v>73</v>
      </c>
      <c r="Z694" s="14" t="s">
        <v>74</v>
      </c>
      <c r="AA694" s="10" t="s">
        <v>37</v>
      </c>
      <c r="AB694" s="11"/>
      <c r="AD694" s="15"/>
      <c r="AE694" s="15"/>
      <c r="AF694" s="13"/>
      <c r="AG694" s="15"/>
      <c r="AH694" s="15"/>
      <c r="AI694" s="15"/>
      <c r="AJ694" s="15"/>
      <c r="AK694" s="15"/>
      <c r="AL694" s="15"/>
      <c r="AM694" s="42"/>
      <c r="AN694" s="42"/>
      <c r="AO694" s="15"/>
      <c r="AP694" s="15">
        <v>345.82863620924684</v>
      </c>
      <c r="AR694" s="26"/>
      <c r="AT694" s="13" t="s">
        <v>47</v>
      </c>
      <c r="AU694" s="14" t="s">
        <v>75</v>
      </c>
      <c r="AV694" s="13" t="s">
        <v>75</v>
      </c>
      <c r="AW694" s="15"/>
      <c r="AY694"/>
    </row>
    <row r="695" spans="5:51" s="10" customFormat="1" x14ac:dyDescent="0.25">
      <c r="E695" s="11"/>
      <c r="F695" s="11"/>
      <c r="G695" s="11"/>
      <c r="I695" s="11"/>
      <c r="L695" s="11"/>
      <c r="M695" s="11"/>
      <c r="N695" s="11"/>
      <c r="O695" s="11"/>
      <c r="P695" s="11"/>
      <c r="Q695" s="12"/>
      <c r="R695" s="12"/>
      <c r="S695" s="12"/>
      <c r="T695" s="11"/>
      <c r="V695" s="11"/>
      <c r="W695" s="15">
        <v>9</v>
      </c>
      <c r="X695" s="15">
        <v>1.4999999999999999E-2</v>
      </c>
      <c r="Y695" s="14" t="s">
        <v>73</v>
      </c>
      <c r="Z695" s="14" t="s">
        <v>74</v>
      </c>
      <c r="AA695" s="10" t="s">
        <v>37</v>
      </c>
      <c r="AB695" s="11"/>
      <c r="AD695" s="15"/>
      <c r="AE695" s="15"/>
      <c r="AF695" s="13"/>
      <c r="AG695" s="15"/>
      <c r="AH695" s="15"/>
      <c r="AI695" s="15"/>
      <c r="AJ695" s="15"/>
      <c r="AK695" s="15"/>
      <c r="AL695" s="15"/>
      <c r="AM695" s="42"/>
      <c r="AN695" s="42"/>
      <c r="AO695" s="15"/>
      <c r="AP695" s="15">
        <v>1296.8573857846757</v>
      </c>
      <c r="AR695" s="26"/>
      <c r="AT695" s="13" t="s">
        <v>47</v>
      </c>
      <c r="AU695" s="14" t="s">
        <v>75</v>
      </c>
      <c r="AV695" s="13" t="s">
        <v>75</v>
      </c>
      <c r="AW695" s="15"/>
      <c r="AX695" s="14"/>
      <c r="AY695"/>
    </row>
    <row r="696" spans="5:51" s="10" customFormat="1" x14ac:dyDescent="0.25">
      <c r="E696" s="11"/>
      <c r="F696" s="11"/>
      <c r="G696" s="11"/>
      <c r="I696" s="11"/>
      <c r="L696" s="11"/>
      <c r="M696" s="11"/>
      <c r="N696" s="11"/>
      <c r="O696" s="11"/>
      <c r="P696" s="11"/>
      <c r="Q696" s="12"/>
      <c r="R696" s="12"/>
      <c r="S696" s="12"/>
      <c r="T696" s="11"/>
      <c r="V696" s="11"/>
      <c r="W696" s="15">
        <v>261</v>
      </c>
      <c r="X696" s="15">
        <v>1.839</v>
      </c>
      <c r="Y696" s="14" t="s">
        <v>76</v>
      </c>
      <c r="Z696" s="14" t="s">
        <v>49</v>
      </c>
      <c r="AA696" s="10" t="s">
        <v>37</v>
      </c>
      <c r="AB696" s="11"/>
      <c r="AD696" s="15"/>
      <c r="AE696" s="15"/>
      <c r="AF696" s="13"/>
      <c r="AG696" s="15"/>
      <c r="AH696" s="15"/>
      <c r="AI696" s="15"/>
      <c r="AJ696" s="15"/>
      <c r="AK696" s="15"/>
      <c r="AL696" s="15"/>
      <c r="AM696" s="42"/>
      <c r="AN696" s="42"/>
      <c r="AO696" s="15"/>
      <c r="AP696" s="15">
        <v>648.42869289233784</v>
      </c>
      <c r="AR696" s="26"/>
      <c r="AT696" s="13" t="s">
        <v>47</v>
      </c>
      <c r="AU696" s="16" t="s">
        <v>51</v>
      </c>
      <c r="AV696" s="13" t="s">
        <v>51</v>
      </c>
      <c r="AW696" s="15"/>
      <c r="AY696"/>
    </row>
    <row r="697" spans="5:51" s="10" customFormat="1" x14ac:dyDescent="0.25">
      <c r="E697" s="11"/>
      <c r="F697" s="11"/>
      <c r="G697" s="11"/>
      <c r="I697" s="11"/>
      <c r="L697" s="11"/>
      <c r="M697" s="11"/>
      <c r="N697" s="11"/>
      <c r="O697" s="11"/>
      <c r="P697" s="11"/>
      <c r="Q697" s="12"/>
      <c r="R697" s="12"/>
      <c r="S697" s="12"/>
      <c r="T697" s="11"/>
      <c r="V697" s="11"/>
      <c r="W697" s="15">
        <v>62</v>
      </c>
      <c r="X697" s="15">
        <v>0.36199999999999999</v>
      </c>
      <c r="Y697" s="14" t="s">
        <v>83</v>
      </c>
      <c r="Z697" s="14" t="s">
        <v>49</v>
      </c>
      <c r="AA697" s="10" t="s">
        <v>37</v>
      </c>
      <c r="AB697" s="11"/>
      <c r="AD697" s="15"/>
      <c r="AE697" s="15"/>
      <c r="AF697" s="13"/>
      <c r="AG697" s="15"/>
      <c r="AH697" s="15"/>
      <c r="AI697" s="15"/>
      <c r="AJ697" s="15"/>
      <c r="AK697" s="15"/>
      <c r="AL697" s="15"/>
      <c r="AM697" s="42"/>
      <c r="AN697" s="42"/>
      <c r="AO697" s="15"/>
      <c r="AP697" s="15">
        <v>648.42869289233784</v>
      </c>
      <c r="AR697" s="26"/>
      <c r="AT697" s="13" t="s">
        <v>47</v>
      </c>
      <c r="AU697" s="16" t="s">
        <v>51</v>
      </c>
      <c r="AV697" s="13" t="s">
        <v>51</v>
      </c>
      <c r="AW697" s="15"/>
      <c r="AY697"/>
    </row>
    <row r="698" spans="5:51" s="10" customFormat="1" x14ac:dyDescent="0.25">
      <c r="E698" s="11"/>
      <c r="F698" s="11"/>
      <c r="G698" s="11"/>
      <c r="I698" s="11"/>
      <c r="L698" s="11"/>
      <c r="M698" s="11"/>
      <c r="N698" s="11"/>
      <c r="O698" s="11"/>
      <c r="P698" s="11"/>
      <c r="Q698" s="12"/>
      <c r="R698" s="12"/>
      <c r="S698" s="12"/>
      <c r="T698" s="11"/>
      <c r="V698" s="11"/>
      <c r="W698" s="15">
        <v>1</v>
      </c>
      <c r="X698" s="15">
        <v>1</v>
      </c>
      <c r="Y698" s="14" t="s">
        <v>65</v>
      </c>
      <c r="Z698" s="14" t="s">
        <v>49</v>
      </c>
      <c r="AA698" s="10" t="s">
        <v>41</v>
      </c>
      <c r="AB698" s="11"/>
      <c r="AD698" s="15"/>
      <c r="AE698" s="15"/>
      <c r="AF698" s="13"/>
      <c r="AG698" s="15"/>
      <c r="AH698" s="15"/>
      <c r="AI698" s="15"/>
      <c r="AJ698" s="15"/>
      <c r="AK698" s="15"/>
      <c r="AL698" s="15"/>
      <c r="AM698" s="42"/>
      <c r="AN698" s="42"/>
      <c r="AO698" s="15"/>
      <c r="AP698" s="15">
        <v>1296.8573857846757</v>
      </c>
      <c r="AR698" s="26"/>
      <c r="AT698" s="13" t="s">
        <v>47</v>
      </c>
      <c r="AU698" s="16" t="s">
        <v>51</v>
      </c>
      <c r="AV698" s="13" t="s">
        <v>51</v>
      </c>
      <c r="AW698" s="15"/>
      <c r="AY698"/>
    </row>
    <row r="699" spans="5:51" s="10" customFormat="1" x14ac:dyDescent="0.25">
      <c r="E699" s="11"/>
      <c r="F699" s="11"/>
      <c r="G699" s="11"/>
      <c r="I699" s="11"/>
      <c r="L699" s="11"/>
      <c r="M699" s="11"/>
      <c r="N699" s="11"/>
      <c r="O699" s="11"/>
      <c r="P699" s="11"/>
      <c r="Q699" s="12"/>
      <c r="R699" s="12"/>
      <c r="S699" s="12"/>
      <c r="T699" s="13"/>
      <c r="V699" s="11"/>
      <c r="W699" s="15">
        <v>1</v>
      </c>
      <c r="X699" s="15">
        <v>1</v>
      </c>
      <c r="Y699" s="14" t="s">
        <v>66</v>
      </c>
      <c r="Z699" s="14" t="s">
        <v>49</v>
      </c>
      <c r="AA699" s="10" t="s">
        <v>41</v>
      </c>
      <c r="AB699" s="17"/>
      <c r="AD699" s="15"/>
      <c r="AE699" s="15"/>
      <c r="AF699" s="13"/>
      <c r="AG699" s="15"/>
      <c r="AH699" s="15"/>
      <c r="AI699" s="15"/>
      <c r="AJ699" s="15"/>
      <c r="AK699" s="15"/>
      <c r="AL699" s="15"/>
      <c r="AM699" s="42"/>
      <c r="AN699" s="42"/>
      <c r="AO699" s="15"/>
      <c r="AP699" s="15">
        <v>345.82863620924684</v>
      </c>
      <c r="AR699" s="26"/>
      <c r="AT699" s="13" t="s">
        <v>47</v>
      </c>
      <c r="AU699" s="16" t="s">
        <v>51</v>
      </c>
      <c r="AV699" s="13" t="s">
        <v>51</v>
      </c>
      <c r="AW699" s="15"/>
      <c r="AY699"/>
    </row>
    <row r="700" spans="5:51" s="10" customFormat="1" x14ac:dyDescent="0.25">
      <c r="E700" s="11"/>
      <c r="F700" s="11"/>
      <c r="G700" s="11"/>
      <c r="I700" s="11"/>
      <c r="L700" s="11"/>
      <c r="M700" s="11"/>
      <c r="N700" s="11"/>
      <c r="O700" s="11"/>
      <c r="P700" s="11"/>
      <c r="Q700" s="12"/>
      <c r="R700" s="12"/>
      <c r="S700" s="12"/>
      <c r="T700" s="11"/>
      <c r="V700" s="11"/>
      <c r="W700" s="15">
        <v>10</v>
      </c>
      <c r="X700" s="15">
        <v>8.0000000000000002E-3</v>
      </c>
      <c r="Y700" s="14" t="s">
        <v>77</v>
      </c>
      <c r="Z700" s="14" t="s">
        <v>70</v>
      </c>
      <c r="AA700" s="10" t="s">
        <v>37</v>
      </c>
      <c r="AB700" s="11"/>
      <c r="AD700" s="15"/>
      <c r="AE700" s="15"/>
      <c r="AF700" s="13"/>
      <c r="AG700" s="15"/>
      <c r="AH700" s="15"/>
      <c r="AI700" s="15"/>
      <c r="AJ700" s="15"/>
      <c r="AK700" s="15"/>
      <c r="AL700" s="15"/>
      <c r="AM700" s="42"/>
      <c r="AN700" s="42"/>
      <c r="AO700" s="15"/>
      <c r="AP700" s="15">
        <v>162.10717322308446</v>
      </c>
      <c r="AR700" s="26"/>
      <c r="AT700" s="13" t="s">
        <v>47</v>
      </c>
      <c r="AU700" s="16" t="s">
        <v>51</v>
      </c>
      <c r="AV700" s="13" t="s">
        <v>51</v>
      </c>
      <c r="AW700" s="15"/>
      <c r="AY700"/>
    </row>
    <row r="701" spans="5:51" s="10" customFormat="1" x14ac:dyDescent="0.25">
      <c r="E701" s="11"/>
      <c r="F701" s="11"/>
      <c r="G701" s="11"/>
      <c r="I701" s="11"/>
      <c r="L701" s="11"/>
      <c r="M701" s="11"/>
      <c r="N701" s="11"/>
      <c r="O701" s="11"/>
      <c r="P701" s="11"/>
      <c r="Q701" s="12"/>
      <c r="R701" s="12"/>
      <c r="S701" s="12"/>
      <c r="T701" s="13"/>
      <c r="V701" s="11"/>
      <c r="W701" s="15">
        <v>10</v>
      </c>
      <c r="X701" s="15">
        <v>8.0000000000000002E-3</v>
      </c>
      <c r="Y701" s="14"/>
      <c r="Z701" s="14" t="s">
        <v>144</v>
      </c>
      <c r="AA701" s="10" t="s">
        <v>37</v>
      </c>
      <c r="AB701" s="11"/>
      <c r="AD701" s="15"/>
      <c r="AE701" s="15"/>
      <c r="AF701" s="13"/>
      <c r="AG701" s="15"/>
      <c r="AH701" s="15"/>
      <c r="AI701" s="15"/>
      <c r="AJ701" s="15"/>
      <c r="AK701" s="15"/>
      <c r="AL701" s="15"/>
      <c r="AM701" s="42"/>
      <c r="AN701" s="42"/>
      <c r="AO701" s="15"/>
      <c r="AP701" s="15">
        <v>162.10717322308446</v>
      </c>
      <c r="AR701" s="26"/>
      <c r="AT701" s="13" t="s">
        <v>47</v>
      </c>
      <c r="AU701" s="16" t="s">
        <v>51</v>
      </c>
      <c r="AV701" s="13" t="s">
        <v>51</v>
      </c>
      <c r="AW701" s="15"/>
      <c r="AY701"/>
    </row>
    <row r="702" spans="5:51" s="10" customFormat="1" x14ac:dyDescent="0.25">
      <c r="E702" s="11"/>
      <c r="F702" s="11"/>
      <c r="G702" s="11"/>
      <c r="I702" s="11"/>
      <c r="L702" s="11"/>
      <c r="M702" s="11"/>
      <c r="N702" s="11"/>
      <c r="O702" s="11"/>
      <c r="P702" s="11"/>
      <c r="Q702" s="12"/>
      <c r="R702" s="12"/>
      <c r="S702" s="12"/>
      <c r="T702" s="13"/>
      <c r="V702" s="11"/>
      <c r="W702" s="15">
        <v>10</v>
      </c>
      <c r="X702" s="15">
        <v>8.0000000000000002E-3</v>
      </c>
      <c r="Y702" s="14" t="s">
        <v>77</v>
      </c>
      <c r="Z702" s="14" t="s">
        <v>102</v>
      </c>
      <c r="AA702" s="10" t="s">
        <v>37</v>
      </c>
      <c r="AB702" s="11"/>
      <c r="AD702" s="15"/>
      <c r="AE702" s="15"/>
      <c r="AF702" s="13"/>
      <c r="AG702" s="15"/>
      <c r="AH702" s="15"/>
      <c r="AI702" s="15"/>
      <c r="AJ702" s="15"/>
      <c r="AK702" s="15"/>
      <c r="AL702" s="15"/>
      <c r="AM702" s="42"/>
      <c r="AN702" s="42"/>
      <c r="AO702" s="15"/>
      <c r="AP702" s="15">
        <v>162.10717322308446</v>
      </c>
      <c r="AR702" s="26"/>
      <c r="AT702" s="13" t="s">
        <v>47</v>
      </c>
      <c r="AU702" s="16" t="s">
        <v>51</v>
      </c>
      <c r="AV702" s="13" t="s">
        <v>51</v>
      </c>
      <c r="AW702" s="15"/>
      <c r="AY702"/>
    </row>
    <row r="703" spans="5:51" s="10" customFormat="1" x14ac:dyDescent="0.25">
      <c r="E703" s="11"/>
      <c r="F703" s="11"/>
      <c r="G703" s="11"/>
      <c r="I703" s="11"/>
      <c r="L703" s="11"/>
      <c r="M703" s="11"/>
      <c r="N703" s="11"/>
      <c r="O703" s="11"/>
      <c r="P703" s="11"/>
      <c r="Q703" s="12"/>
      <c r="R703" s="12"/>
      <c r="S703" s="12"/>
      <c r="T703" s="13"/>
      <c r="V703" s="11"/>
      <c r="W703" s="15">
        <v>10</v>
      </c>
      <c r="X703" s="15">
        <v>8.0000000000000002E-3</v>
      </c>
      <c r="Y703" s="14"/>
      <c r="Z703" s="14" t="s">
        <v>144</v>
      </c>
      <c r="AA703" s="10" t="s">
        <v>37</v>
      </c>
      <c r="AB703" s="11"/>
      <c r="AD703" s="15"/>
      <c r="AE703" s="15"/>
      <c r="AF703" s="13"/>
      <c r="AG703" s="15"/>
      <c r="AH703" s="15"/>
      <c r="AI703" s="15"/>
      <c r="AJ703" s="15"/>
      <c r="AK703" s="15"/>
      <c r="AL703" s="15"/>
      <c r="AM703" s="42"/>
      <c r="AN703" s="42"/>
      <c r="AO703" s="15"/>
      <c r="AP703" s="15">
        <v>162.10717322308446</v>
      </c>
      <c r="AR703" s="26"/>
      <c r="AT703" s="13" t="s">
        <v>47</v>
      </c>
      <c r="AU703" s="16" t="s">
        <v>51</v>
      </c>
      <c r="AV703" s="13" t="s">
        <v>51</v>
      </c>
      <c r="AW703" s="15"/>
      <c r="AY703"/>
    </row>
    <row r="704" spans="5:51" s="10" customFormat="1" x14ac:dyDescent="0.25">
      <c r="E704" s="11"/>
      <c r="F704" s="11"/>
      <c r="G704" s="11"/>
      <c r="I704" s="11"/>
      <c r="L704" s="11"/>
      <c r="M704" s="11"/>
      <c r="N704" s="11"/>
      <c r="O704" s="11"/>
      <c r="P704" s="11"/>
      <c r="Q704" s="12"/>
      <c r="R704" s="12"/>
      <c r="S704" s="12"/>
      <c r="T704" s="11"/>
      <c r="V704" s="11"/>
      <c r="W704" s="15">
        <v>25.15</v>
      </c>
      <c r="X704" s="15">
        <v>2</v>
      </c>
      <c r="Y704" s="14" t="s">
        <v>49</v>
      </c>
      <c r="Z704" s="14" t="s">
        <v>66</v>
      </c>
      <c r="AA704" s="10" t="s">
        <v>41</v>
      </c>
      <c r="AB704" s="11"/>
      <c r="AD704" s="15"/>
      <c r="AE704" s="15"/>
      <c r="AF704" s="13"/>
      <c r="AG704" s="15"/>
      <c r="AH704" s="15"/>
      <c r="AI704" s="15"/>
      <c r="AJ704" s="15"/>
      <c r="AK704" s="15"/>
      <c r="AL704" s="15"/>
      <c r="AM704" s="42"/>
      <c r="AN704" s="42"/>
      <c r="AO704" s="15"/>
      <c r="AP704" s="15">
        <v>1296.8573857846757</v>
      </c>
      <c r="AR704" s="26"/>
      <c r="AT704" s="13" t="s">
        <v>47</v>
      </c>
      <c r="AU704" s="16" t="s">
        <v>51</v>
      </c>
      <c r="AV704" s="13" t="s">
        <v>51</v>
      </c>
      <c r="AW704" s="15"/>
      <c r="AY704"/>
    </row>
    <row r="705" spans="5:51" s="10" customFormat="1" x14ac:dyDescent="0.25">
      <c r="E705" s="11"/>
      <c r="F705" s="11"/>
      <c r="G705" s="11"/>
      <c r="I705" s="11"/>
      <c r="L705" s="11"/>
      <c r="M705" s="11"/>
      <c r="N705" s="11"/>
      <c r="O705" s="11"/>
      <c r="P705" s="11"/>
      <c r="Q705" s="12"/>
      <c r="R705" s="12"/>
      <c r="S705" s="12"/>
      <c r="T705" s="11"/>
      <c r="V705" s="11"/>
      <c r="W705" s="15">
        <v>16.3</v>
      </c>
      <c r="X705" s="15">
        <v>0.40899999999999997</v>
      </c>
      <c r="Y705" s="14" t="s">
        <v>158</v>
      </c>
      <c r="Z705" s="14" t="s">
        <v>71</v>
      </c>
      <c r="AA705" s="10" t="s">
        <v>37</v>
      </c>
      <c r="AB705" s="11"/>
      <c r="AD705" s="15"/>
      <c r="AE705" s="15"/>
      <c r="AF705" s="13"/>
      <c r="AG705" s="15"/>
      <c r="AH705" s="15"/>
      <c r="AI705" s="15"/>
      <c r="AJ705" s="15"/>
      <c r="AK705" s="15"/>
      <c r="AL705" s="15"/>
      <c r="AM705" s="42"/>
      <c r="AN705" s="42"/>
      <c r="AO705" s="15"/>
      <c r="AP705" s="15">
        <v>778.11443147080536</v>
      </c>
      <c r="AR705" s="26"/>
      <c r="AT705" s="13" t="s">
        <v>38</v>
      </c>
      <c r="AU705" s="16" t="s">
        <v>72</v>
      </c>
      <c r="AV705" s="13" t="s">
        <v>72</v>
      </c>
      <c r="AW705" s="15"/>
      <c r="AY705"/>
    </row>
    <row r="706" spans="5:51" s="10" customFormat="1" x14ac:dyDescent="0.25">
      <c r="E706" s="11"/>
      <c r="F706" s="11"/>
      <c r="G706" s="11"/>
      <c r="I706" s="11"/>
      <c r="L706" s="11"/>
      <c r="M706" s="11"/>
      <c r="N706" s="11"/>
      <c r="O706" s="11"/>
      <c r="P706" s="11"/>
      <c r="Q706" s="12"/>
      <c r="R706" s="12"/>
      <c r="S706" s="12"/>
      <c r="T706" s="11"/>
      <c r="V706" s="11"/>
      <c r="W706" s="15">
        <v>1.6</v>
      </c>
      <c r="X706" s="15">
        <v>1E-3</v>
      </c>
      <c r="Y706" s="14" t="s">
        <v>43</v>
      </c>
      <c r="Z706" s="14" t="s">
        <v>44</v>
      </c>
      <c r="AA706" s="10" t="s">
        <v>37</v>
      </c>
      <c r="AB706" s="11"/>
      <c r="AD706" s="15"/>
      <c r="AE706" s="15"/>
      <c r="AF706" s="13"/>
      <c r="AG706" s="15"/>
      <c r="AH706" s="15"/>
      <c r="AI706" s="15"/>
      <c r="AJ706" s="15"/>
      <c r="AK706" s="15"/>
      <c r="AL706" s="15"/>
      <c r="AM706" s="42"/>
      <c r="AN706" s="42"/>
      <c r="AO706" s="15"/>
      <c r="AP706" s="15">
        <v>1642.6860219939224</v>
      </c>
      <c r="AR706" s="26"/>
      <c r="AT706" s="13" t="s">
        <v>88</v>
      </c>
      <c r="AU706" s="16" t="s">
        <v>45</v>
      </c>
      <c r="AV706" s="13" t="s">
        <v>45</v>
      </c>
      <c r="AW706" s="15"/>
      <c r="AY706"/>
    </row>
    <row r="707" spans="5:51" s="10" customFormat="1" x14ac:dyDescent="0.25">
      <c r="E707" s="11"/>
      <c r="F707" s="11"/>
      <c r="G707" s="11"/>
      <c r="I707" s="11"/>
      <c r="L707" s="11"/>
      <c r="M707" s="11"/>
      <c r="N707" s="11"/>
      <c r="O707" s="11"/>
      <c r="P707" s="11"/>
      <c r="Q707" s="12"/>
      <c r="R707" s="12"/>
      <c r="S707" s="12"/>
      <c r="T707" s="11"/>
      <c r="V707" s="11"/>
      <c r="W707" s="15">
        <v>1</v>
      </c>
      <c r="X707" s="15">
        <v>1</v>
      </c>
      <c r="Y707" s="14" t="s">
        <v>65</v>
      </c>
      <c r="Z707" s="14" t="s">
        <v>49</v>
      </c>
      <c r="AA707" s="10" t="s">
        <v>41</v>
      </c>
      <c r="AB707" s="11"/>
      <c r="AD707" s="15"/>
      <c r="AE707" s="15"/>
      <c r="AF707" s="13"/>
      <c r="AG707" s="15"/>
      <c r="AH707" s="15"/>
      <c r="AI707" s="15"/>
      <c r="AJ707" s="15"/>
      <c r="AK707" s="15"/>
      <c r="AL707" s="15"/>
      <c r="AM707" s="42"/>
      <c r="AN707" s="42"/>
      <c r="AO707" s="15"/>
      <c r="AP707" s="15">
        <v>1296.8573857846757</v>
      </c>
      <c r="AR707" s="26"/>
      <c r="AT707" s="13" t="s">
        <v>47</v>
      </c>
      <c r="AU707" s="16" t="s">
        <v>51</v>
      </c>
      <c r="AV707" s="13" t="s">
        <v>51</v>
      </c>
      <c r="AW707" s="15"/>
      <c r="AY707"/>
    </row>
    <row r="708" spans="5:51" s="10" customFormat="1" x14ac:dyDescent="0.25">
      <c r="E708" s="11"/>
      <c r="F708" s="11"/>
      <c r="G708" s="11"/>
      <c r="I708" s="11"/>
      <c r="L708" s="11"/>
      <c r="M708" s="11"/>
      <c r="N708" s="11"/>
      <c r="O708" s="11"/>
      <c r="P708" s="11"/>
      <c r="Q708" s="12"/>
      <c r="R708" s="12"/>
      <c r="S708" s="12"/>
      <c r="T708" s="11"/>
      <c r="V708" s="11"/>
      <c r="W708" s="15">
        <v>1</v>
      </c>
      <c r="X708" s="15">
        <v>1</v>
      </c>
      <c r="Y708" s="14" t="s">
        <v>66</v>
      </c>
      <c r="Z708" s="14" t="s">
        <v>49</v>
      </c>
      <c r="AA708" s="10" t="s">
        <v>41</v>
      </c>
      <c r="AB708" s="11"/>
      <c r="AD708" s="15"/>
      <c r="AE708" s="15"/>
      <c r="AF708" s="13"/>
      <c r="AG708" s="15"/>
      <c r="AH708" s="15"/>
      <c r="AI708" s="15"/>
      <c r="AJ708" s="15"/>
      <c r="AK708" s="15"/>
      <c r="AL708" s="15"/>
      <c r="AM708" s="42"/>
      <c r="AN708" s="42"/>
      <c r="AO708" s="15"/>
      <c r="AP708" s="15">
        <v>345.82863620924684</v>
      </c>
      <c r="AR708" s="26"/>
      <c r="AT708" s="13" t="s">
        <v>47</v>
      </c>
      <c r="AU708" s="16" t="s">
        <v>51</v>
      </c>
      <c r="AV708" s="13" t="s">
        <v>51</v>
      </c>
      <c r="AW708" s="15"/>
      <c r="AY708"/>
    </row>
    <row r="709" spans="5:51" s="10" customFormat="1" x14ac:dyDescent="0.25">
      <c r="E709" s="11"/>
      <c r="F709" s="11"/>
      <c r="G709" s="11"/>
      <c r="I709" s="11"/>
      <c r="L709" s="11"/>
      <c r="M709" s="11"/>
      <c r="N709" s="11"/>
      <c r="O709" s="11"/>
      <c r="P709" s="11"/>
      <c r="Q709" s="12"/>
      <c r="R709" s="12"/>
      <c r="S709" s="12"/>
      <c r="T709" s="11"/>
      <c r="V709" s="11"/>
      <c r="W709" s="15">
        <v>10</v>
      </c>
      <c r="X709" s="15">
        <v>8.0000000000000002E-3</v>
      </c>
      <c r="Y709" s="14" t="s">
        <v>77</v>
      </c>
      <c r="Z709" s="14" t="s">
        <v>101</v>
      </c>
      <c r="AA709" s="10" t="s">
        <v>37</v>
      </c>
      <c r="AB709" s="11"/>
      <c r="AD709" s="15"/>
      <c r="AE709" s="15"/>
      <c r="AF709" s="13"/>
      <c r="AG709" s="15"/>
      <c r="AH709" s="15"/>
      <c r="AI709" s="15"/>
      <c r="AJ709" s="15"/>
      <c r="AK709" s="15"/>
      <c r="AL709" s="15"/>
      <c r="AM709" s="42"/>
      <c r="AN709" s="42"/>
      <c r="AO709" s="15"/>
      <c r="AP709" s="15">
        <v>324.21434644616892</v>
      </c>
      <c r="AR709" s="26"/>
      <c r="AT709" s="13" t="s">
        <v>47</v>
      </c>
      <c r="AU709" s="16" t="s">
        <v>51</v>
      </c>
      <c r="AV709" s="13" t="s">
        <v>51</v>
      </c>
      <c r="AW709" s="15"/>
      <c r="AY709"/>
    </row>
    <row r="710" spans="5:51" s="10" customFormat="1" x14ac:dyDescent="0.25">
      <c r="E710" s="11"/>
      <c r="F710" s="11"/>
      <c r="G710" s="11"/>
      <c r="I710" s="11"/>
      <c r="L710" s="11"/>
      <c r="M710" s="11"/>
      <c r="N710" s="11"/>
      <c r="O710" s="11"/>
      <c r="P710" s="11"/>
      <c r="Q710" s="12"/>
      <c r="R710" s="12"/>
      <c r="S710" s="12"/>
      <c r="T710" s="11"/>
      <c r="V710" s="11"/>
      <c r="W710" s="15">
        <v>10</v>
      </c>
      <c r="X710" s="15">
        <v>8.0000000000000002E-3</v>
      </c>
      <c r="Y710" s="14" t="s">
        <v>77</v>
      </c>
      <c r="Z710" s="14" t="s">
        <v>70</v>
      </c>
      <c r="AA710" s="10" t="s">
        <v>37</v>
      </c>
      <c r="AB710" s="11"/>
      <c r="AD710" s="15"/>
      <c r="AE710" s="15"/>
      <c r="AF710" s="13"/>
      <c r="AG710" s="15"/>
      <c r="AH710" s="15"/>
      <c r="AI710" s="15"/>
      <c r="AJ710" s="15"/>
      <c r="AK710" s="15"/>
      <c r="AL710" s="15"/>
      <c r="AM710" s="42"/>
      <c r="AN710" s="42"/>
      <c r="AO710" s="15"/>
      <c r="AP710" s="15">
        <v>324.21434644616892</v>
      </c>
      <c r="AR710" s="26"/>
      <c r="AT710" s="13" t="s">
        <v>47</v>
      </c>
      <c r="AU710" s="16" t="s">
        <v>51</v>
      </c>
      <c r="AV710" s="13" t="s">
        <v>51</v>
      </c>
      <c r="AW710" s="15"/>
      <c r="AY710"/>
    </row>
    <row r="711" spans="5:51" s="10" customFormat="1" x14ac:dyDescent="0.25">
      <c r="E711" s="11"/>
      <c r="F711" s="11"/>
      <c r="G711" s="11"/>
      <c r="I711" s="11"/>
      <c r="L711" s="11"/>
      <c r="M711" s="11"/>
      <c r="N711" s="11"/>
      <c r="O711" s="11"/>
      <c r="P711" s="11"/>
      <c r="Q711" s="12"/>
      <c r="R711" s="12"/>
      <c r="S711" s="12"/>
      <c r="T711" s="11"/>
      <c r="V711" s="11"/>
      <c r="W711" s="15">
        <v>10</v>
      </c>
      <c r="X711" s="15">
        <v>8.0000000000000002E-3</v>
      </c>
      <c r="Y711" s="14" t="s">
        <v>77</v>
      </c>
      <c r="Z711" s="14" t="s">
        <v>102</v>
      </c>
      <c r="AA711" s="10" t="s">
        <v>37</v>
      </c>
      <c r="AB711" s="11"/>
      <c r="AD711" s="15"/>
      <c r="AE711" s="15"/>
      <c r="AF711" s="13"/>
      <c r="AG711" s="15"/>
      <c r="AH711" s="15"/>
      <c r="AI711" s="15"/>
      <c r="AJ711" s="15"/>
      <c r="AK711" s="15"/>
      <c r="AL711" s="15"/>
      <c r="AM711" s="42"/>
      <c r="AN711" s="42"/>
      <c r="AO711" s="15"/>
      <c r="AP711" s="15">
        <v>324.21434644616892</v>
      </c>
      <c r="AR711" s="26"/>
      <c r="AT711" s="13" t="s">
        <v>47</v>
      </c>
      <c r="AU711" s="16" t="s">
        <v>51</v>
      </c>
      <c r="AV711" s="13" t="s">
        <v>51</v>
      </c>
      <c r="AW711" s="15"/>
      <c r="AY711"/>
    </row>
    <row r="712" spans="5:51" s="10" customFormat="1" x14ac:dyDescent="0.25">
      <c r="E712" s="11"/>
      <c r="F712" s="11"/>
      <c r="G712" s="11"/>
      <c r="I712" s="11"/>
      <c r="L712" s="11"/>
      <c r="M712" s="11"/>
      <c r="N712" s="11"/>
      <c r="O712" s="11"/>
      <c r="P712" s="11"/>
      <c r="Q712" s="12"/>
      <c r="R712" s="12"/>
      <c r="S712" s="12"/>
      <c r="T712" s="11"/>
      <c r="V712" s="11"/>
      <c r="W712" s="15">
        <v>10</v>
      </c>
      <c r="X712" s="15">
        <v>8.0000000000000002E-3</v>
      </c>
      <c r="Y712" s="14"/>
      <c r="Z712" s="14" t="s">
        <v>103</v>
      </c>
      <c r="AA712" s="10" t="s">
        <v>37</v>
      </c>
      <c r="AB712" s="11"/>
      <c r="AD712" s="15"/>
      <c r="AE712" s="15"/>
      <c r="AF712" s="13"/>
      <c r="AG712" s="15"/>
      <c r="AH712" s="15"/>
      <c r="AI712" s="15"/>
      <c r="AJ712" s="15"/>
      <c r="AK712" s="15"/>
      <c r="AL712" s="15"/>
      <c r="AM712" s="42"/>
      <c r="AN712" s="42"/>
      <c r="AO712" s="15"/>
      <c r="AP712" s="15">
        <v>324.21434644616892</v>
      </c>
      <c r="AR712" s="26"/>
      <c r="AT712" s="13" t="s">
        <v>47</v>
      </c>
      <c r="AU712" s="16" t="s">
        <v>51</v>
      </c>
      <c r="AV712" s="13" t="s">
        <v>51</v>
      </c>
      <c r="AW712" s="15"/>
      <c r="AY712"/>
    </row>
    <row r="713" spans="5:51" s="10" customFormat="1" x14ac:dyDescent="0.25">
      <c r="E713" s="11"/>
      <c r="F713" s="11"/>
      <c r="G713" s="11"/>
      <c r="I713" s="11"/>
      <c r="L713" s="11"/>
      <c r="M713" s="11"/>
      <c r="N713" s="11"/>
      <c r="O713" s="11"/>
      <c r="P713" s="11"/>
      <c r="Q713" s="12"/>
      <c r="R713" s="12"/>
      <c r="S713" s="12"/>
      <c r="T713" s="11"/>
      <c r="V713" s="11"/>
      <c r="W713" s="15">
        <v>18</v>
      </c>
      <c r="X713" s="15">
        <v>2</v>
      </c>
      <c r="Y713" s="14" t="s">
        <v>50</v>
      </c>
      <c r="Z713" s="14" t="s">
        <v>49</v>
      </c>
      <c r="AA713" s="10" t="s">
        <v>41</v>
      </c>
      <c r="AB713" s="11"/>
      <c r="AD713" s="15"/>
      <c r="AE713" s="15"/>
      <c r="AF713" s="13"/>
      <c r="AG713" s="15"/>
      <c r="AH713" s="15"/>
      <c r="AI713" s="15"/>
      <c r="AJ713" s="15"/>
      <c r="AK713" s="15"/>
      <c r="AL713" s="15"/>
      <c r="AM713" s="42"/>
      <c r="AN713" s="42"/>
      <c r="AO713" s="15"/>
      <c r="AP713" s="15">
        <v>1556.2288629416107</v>
      </c>
      <c r="AR713" s="26"/>
      <c r="AT713" s="13" t="s">
        <v>47</v>
      </c>
      <c r="AU713" s="16" t="s">
        <v>51</v>
      </c>
      <c r="AV713" s="13" t="s">
        <v>51</v>
      </c>
      <c r="AW713" s="15"/>
      <c r="AY713"/>
    </row>
    <row r="714" spans="5:51" s="10" customFormat="1" x14ac:dyDescent="0.25">
      <c r="E714" s="11"/>
      <c r="F714" s="11"/>
      <c r="G714" s="11"/>
      <c r="I714" s="11"/>
      <c r="L714" s="11"/>
      <c r="M714" s="11"/>
      <c r="N714" s="11"/>
      <c r="O714" s="11"/>
      <c r="P714" s="11"/>
      <c r="Q714" s="12"/>
      <c r="R714" s="12"/>
      <c r="S714" s="12"/>
      <c r="T714" s="11"/>
      <c r="V714" s="11"/>
      <c r="W714" s="15">
        <v>79.31</v>
      </c>
      <c r="X714" s="15">
        <v>5</v>
      </c>
      <c r="Y714" s="14" t="s">
        <v>49</v>
      </c>
      <c r="Z714" s="14" t="s">
        <v>67</v>
      </c>
      <c r="AA714" s="10" t="s">
        <v>41</v>
      </c>
      <c r="AB714" s="11"/>
      <c r="AD714" s="15"/>
      <c r="AE714" s="15"/>
      <c r="AF714" s="13"/>
      <c r="AG714" s="15"/>
      <c r="AH714" s="15"/>
      <c r="AI714" s="15"/>
      <c r="AJ714" s="15"/>
      <c r="AK714" s="15"/>
      <c r="AL714" s="15"/>
      <c r="AM714" s="42"/>
      <c r="AN714" s="42"/>
      <c r="AO714" s="15"/>
      <c r="AP714" s="15">
        <v>1296.8573857846757</v>
      </c>
      <c r="AR714" s="26"/>
      <c r="AT714" s="13" t="s">
        <v>47</v>
      </c>
      <c r="AU714" s="14" t="s">
        <v>51</v>
      </c>
      <c r="AV714" s="13" t="s">
        <v>51</v>
      </c>
      <c r="AW714" s="15"/>
      <c r="AY714"/>
    </row>
    <row r="715" spans="5:51" s="10" customFormat="1" x14ac:dyDescent="0.25">
      <c r="E715" s="11"/>
      <c r="F715" s="11"/>
      <c r="G715" s="11"/>
      <c r="I715" s="11"/>
      <c r="L715" s="11"/>
      <c r="M715" s="11"/>
      <c r="N715" s="11"/>
      <c r="O715" s="11"/>
      <c r="P715" s="11"/>
      <c r="Q715" s="12"/>
      <c r="R715" s="12"/>
      <c r="S715" s="12"/>
      <c r="T715" s="11"/>
      <c r="V715" s="11"/>
      <c r="W715" s="15">
        <v>23.52</v>
      </c>
      <c r="X715" s="15">
        <v>3</v>
      </c>
      <c r="Y715" s="14" t="s">
        <v>49</v>
      </c>
      <c r="Z715" s="14" t="s">
        <v>66</v>
      </c>
      <c r="AA715" s="10" t="s">
        <v>41</v>
      </c>
      <c r="AB715" s="11"/>
      <c r="AD715" s="15"/>
      <c r="AE715" s="15"/>
      <c r="AF715" s="13"/>
      <c r="AG715" s="15"/>
      <c r="AH715" s="15"/>
      <c r="AI715" s="15"/>
      <c r="AJ715" s="15"/>
      <c r="AK715" s="15"/>
      <c r="AL715" s="15"/>
      <c r="AM715" s="42"/>
      <c r="AN715" s="42"/>
      <c r="AO715" s="15"/>
      <c r="AP715" s="15">
        <v>1296.8573857846757</v>
      </c>
      <c r="AR715" s="26"/>
      <c r="AT715" s="13" t="s">
        <v>47</v>
      </c>
      <c r="AU715" s="16" t="s">
        <v>51</v>
      </c>
      <c r="AV715" s="13" t="s">
        <v>51</v>
      </c>
      <c r="AW715" s="15"/>
      <c r="AY715"/>
    </row>
    <row r="716" spans="5:51" s="10" customFormat="1" x14ac:dyDescent="0.25">
      <c r="E716" s="11"/>
      <c r="F716" s="11"/>
      <c r="G716" s="11"/>
      <c r="I716" s="11"/>
      <c r="L716" s="11"/>
      <c r="M716" s="11"/>
      <c r="N716" s="11"/>
      <c r="O716" s="11"/>
      <c r="P716" s="11"/>
      <c r="Q716" s="12"/>
      <c r="R716" s="12"/>
      <c r="S716" s="12"/>
      <c r="T716" s="11"/>
      <c r="V716" s="11"/>
      <c r="W716" s="15">
        <v>71.39</v>
      </c>
      <c r="X716" s="15">
        <v>0.33</v>
      </c>
      <c r="Y716" s="14" t="s">
        <v>77</v>
      </c>
      <c r="Z716" s="14" t="s">
        <v>102</v>
      </c>
      <c r="AA716" s="10" t="s">
        <v>37</v>
      </c>
      <c r="AB716" s="11"/>
      <c r="AD716" s="15"/>
      <c r="AE716" s="15"/>
      <c r="AF716" s="13"/>
      <c r="AG716" s="15"/>
      <c r="AH716" s="15"/>
      <c r="AI716" s="15"/>
      <c r="AJ716" s="15"/>
      <c r="AK716" s="15"/>
      <c r="AL716" s="15"/>
      <c r="AM716" s="42"/>
      <c r="AN716" s="42"/>
      <c r="AO716" s="15"/>
      <c r="AP716" s="15">
        <v>324.21434644616892</v>
      </c>
      <c r="AR716" s="26"/>
      <c r="AT716" s="13" t="s">
        <v>47</v>
      </c>
      <c r="AU716" s="10" t="s">
        <v>51</v>
      </c>
      <c r="AV716" s="13" t="s">
        <v>51</v>
      </c>
      <c r="AW716" s="15"/>
      <c r="AY716"/>
    </row>
    <row r="717" spans="5:51" s="10" customFormat="1" x14ac:dyDescent="0.25">
      <c r="E717" s="11"/>
      <c r="F717" s="11"/>
      <c r="G717" s="11"/>
      <c r="I717" s="11"/>
      <c r="L717" s="11"/>
      <c r="M717" s="11"/>
      <c r="N717" s="11"/>
      <c r="O717" s="11"/>
      <c r="P717" s="11"/>
      <c r="Q717" s="12"/>
      <c r="R717" s="12"/>
      <c r="S717" s="12"/>
      <c r="T717" s="11"/>
      <c r="V717" s="11"/>
      <c r="W717" s="15">
        <v>71.39</v>
      </c>
      <c r="X717" s="15">
        <v>0.33</v>
      </c>
      <c r="Y717" s="14" t="s">
        <v>77</v>
      </c>
      <c r="Z717" s="14" t="s">
        <v>70</v>
      </c>
      <c r="AA717" s="10" t="s">
        <v>37</v>
      </c>
      <c r="AB717" s="11"/>
      <c r="AD717" s="15"/>
      <c r="AE717" s="15"/>
      <c r="AF717" s="13"/>
      <c r="AG717" s="15"/>
      <c r="AH717" s="15"/>
      <c r="AI717" s="15"/>
      <c r="AJ717" s="15"/>
      <c r="AK717" s="15"/>
      <c r="AL717" s="15"/>
      <c r="AM717" s="42"/>
      <c r="AN717" s="42"/>
      <c r="AO717" s="15"/>
      <c r="AP717" s="15">
        <v>324.21434644616892</v>
      </c>
      <c r="AR717" s="26"/>
      <c r="AT717" s="13" t="s">
        <v>47</v>
      </c>
      <c r="AU717" s="16" t="s">
        <v>51</v>
      </c>
      <c r="AV717" s="13" t="s">
        <v>51</v>
      </c>
      <c r="AW717" s="15"/>
      <c r="AY717"/>
    </row>
    <row r="718" spans="5:51" s="10" customFormat="1" x14ac:dyDescent="0.25">
      <c r="E718" s="11"/>
      <c r="F718" s="11"/>
      <c r="G718" s="11"/>
      <c r="I718" s="11"/>
      <c r="L718" s="11"/>
      <c r="M718" s="11"/>
      <c r="N718" s="11"/>
      <c r="O718" s="11"/>
      <c r="P718" s="11"/>
      <c r="Q718" s="12"/>
      <c r="R718" s="12"/>
      <c r="S718" s="12"/>
      <c r="T718" s="13"/>
      <c r="V718" s="11"/>
      <c r="W718" s="15">
        <v>4</v>
      </c>
      <c r="X718" s="15">
        <v>0.4</v>
      </c>
      <c r="Y718" s="14"/>
      <c r="Z718" s="14" t="s">
        <v>71</v>
      </c>
      <c r="AA718" s="10" t="s">
        <v>37</v>
      </c>
      <c r="AB718" s="11"/>
      <c r="AD718" s="15"/>
      <c r="AE718" s="15"/>
      <c r="AF718" s="13"/>
      <c r="AG718" s="15"/>
      <c r="AH718" s="15"/>
      <c r="AI718" s="15"/>
      <c r="AJ718" s="15"/>
      <c r="AK718" s="15"/>
      <c r="AL718" s="15"/>
      <c r="AM718" s="42"/>
      <c r="AN718" s="42"/>
      <c r="AO718" s="15"/>
      <c r="AP718" s="15">
        <v>1037.4859086277404</v>
      </c>
      <c r="AR718" s="26"/>
      <c r="AT718" s="13" t="s">
        <v>38</v>
      </c>
      <c r="AU718" s="16" t="s">
        <v>72</v>
      </c>
      <c r="AV718" s="13" t="s">
        <v>72</v>
      </c>
      <c r="AW718" s="15"/>
      <c r="AY718"/>
    </row>
    <row r="719" spans="5:51" s="10" customFormat="1" x14ac:dyDescent="0.25">
      <c r="E719" s="11"/>
      <c r="F719" s="11"/>
      <c r="G719" s="11"/>
      <c r="I719" s="11"/>
      <c r="L719" s="11"/>
      <c r="M719" s="11"/>
      <c r="N719" s="11"/>
      <c r="O719" s="11"/>
      <c r="P719" s="11"/>
      <c r="Q719" s="12"/>
      <c r="R719" s="12"/>
      <c r="S719" s="12"/>
      <c r="T719" s="13"/>
      <c r="V719" s="11"/>
      <c r="W719" s="15">
        <v>55.66</v>
      </c>
      <c r="X719" s="15">
        <v>0.85199999999999998</v>
      </c>
      <c r="Y719" s="14" t="s">
        <v>78</v>
      </c>
      <c r="Z719" s="14" t="s">
        <v>79</v>
      </c>
      <c r="AA719" s="10" t="s">
        <v>37</v>
      </c>
      <c r="AB719" s="17"/>
      <c r="AD719" s="15"/>
      <c r="AE719" s="15"/>
      <c r="AF719" s="13"/>
      <c r="AG719" s="15"/>
      <c r="AH719" s="15"/>
      <c r="AI719" s="15"/>
      <c r="AJ719" s="15"/>
      <c r="AK719" s="15"/>
      <c r="AL719" s="15"/>
      <c r="AM719" s="42"/>
      <c r="AN719" s="42"/>
      <c r="AO719" s="15"/>
      <c r="AP719" s="15">
        <v>214.92170453654003</v>
      </c>
      <c r="AR719" s="26"/>
      <c r="AT719" s="13" t="s">
        <v>38</v>
      </c>
      <c r="AU719" s="16" t="s">
        <v>80</v>
      </c>
      <c r="AV719" s="13" t="s">
        <v>80</v>
      </c>
      <c r="AW719" s="15"/>
      <c r="AY719"/>
    </row>
    <row r="720" spans="5:51" s="10" customFormat="1" x14ac:dyDescent="0.25">
      <c r="E720" s="11"/>
      <c r="F720" s="11"/>
      <c r="G720" s="11"/>
      <c r="I720" s="11"/>
      <c r="L720" s="11"/>
      <c r="M720" s="11"/>
      <c r="N720" s="11"/>
      <c r="O720" s="11"/>
      <c r="P720" s="11"/>
      <c r="Q720" s="12"/>
      <c r="R720" s="12"/>
      <c r="S720" s="12"/>
      <c r="T720" s="11"/>
      <c r="V720" s="11"/>
      <c r="W720" s="15">
        <v>40.5</v>
      </c>
      <c r="X720" s="15">
        <v>0.30099999999999999</v>
      </c>
      <c r="Y720" s="14" t="s">
        <v>78</v>
      </c>
      <c r="Z720" s="14" t="s">
        <v>79</v>
      </c>
      <c r="AA720" s="10" t="s">
        <v>37</v>
      </c>
      <c r="AB720" s="11"/>
      <c r="AD720" s="15"/>
      <c r="AE720" s="15"/>
      <c r="AF720" s="13"/>
      <c r="AG720" s="15"/>
      <c r="AH720" s="15"/>
      <c r="AI720" s="15"/>
      <c r="AJ720" s="15"/>
      <c r="AK720" s="15"/>
      <c r="AL720" s="15"/>
      <c r="AM720" s="42"/>
      <c r="AN720" s="42"/>
      <c r="AO720" s="15"/>
      <c r="AP720" s="15">
        <v>214.92170453654003</v>
      </c>
      <c r="AR720" s="26"/>
      <c r="AT720" s="13" t="s">
        <v>38</v>
      </c>
      <c r="AU720" s="16" t="s">
        <v>80</v>
      </c>
      <c r="AV720" s="13" t="s">
        <v>80</v>
      </c>
      <c r="AW720" s="15"/>
      <c r="AY720"/>
    </row>
    <row r="721" spans="5:51" s="10" customFormat="1" x14ac:dyDescent="0.25">
      <c r="E721" s="11"/>
      <c r="F721" s="11"/>
      <c r="G721" s="11"/>
      <c r="I721" s="11"/>
      <c r="L721" s="11"/>
      <c r="M721" s="11"/>
      <c r="N721" s="11"/>
      <c r="O721" s="11"/>
      <c r="P721" s="11"/>
      <c r="Q721" s="12"/>
      <c r="R721" s="12"/>
      <c r="S721" s="12"/>
      <c r="T721" s="13"/>
      <c r="V721" s="11"/>
      <c r="W721" s="15">
        <v>44.33</v>
      </c>
      <c r="X721" s="15">
        <v>0.90800000000000003</v>
      </c>
      <c r="Y721" s="14" t="s">
        <v>78</v>
      </c>
      <c r="Z721" s="14" t="s">
        <v>79</v>
      </c>
      <c r="AA721" s="10" t="s">
        <v>37</v>
      </c>
      <c r="AB721" s="11"/>
      <c r="AD721" s="15"/>
      <c r="AE721" s="15"/>
      <c r="AF721" s="13"/>
      <c r="AG721" s="15"/>
      <c r="AH721" s="15"/>
      <c r="AI721" s="15"/>
      <c r="AJ721" s="15"/>
      <c r="AK721" s="15"/>
      <c r="AL721" s="15"/>
      <c r="AM721" s="42"/>
      <c r="AN721" s="42"/>
      <c r="AO721" s="15"/>
      <c r="AP721" s="15">
        <v>214.92170453654003</v>
      </c>
      <c r="AR721" s="26"/>
      <c r="AT721" s="13" t="s">
        <v>38</v>
      </c>
      <c r="AU721" s="16" t="s">
        <v>80</v>
      </c>
      <c r="AV721" s="13" t="s">
        <v>80</v>
      </c>
      <c r="AW721" s="15"/>
      <c r="AY721"/>
    </row>
    <row r="722" spans="5:51" s="10" customFormat="1" x14ac:dyDescent="0.25">
      <c r="E722" s="11"/>
      <c r="F722" s="11"/>
      <c r="G722" s="11"/>
      <c r="I722" s="11"/>
      <c r="L722" s="11"/>
      <c r="M722" s="11"/>
      <c r="N722" s="11"/>
      <c r="O722" s="11"/>
      <c r="P722" s="11"/>
      <c r="Q722" s="12"/>
      <c r="R722" s="12"/>
      <c r="S722" s="12"/>
      <c r="T722" s="13"/>
      <c r="V722" s="11"/>
      <c r="W722" s="15">
        <v>24.67</v>
      </c>
      <c r="X722" s="15">
        <v>0.54</v>
      </c>
      <c r="Y722" s="14" t="s">
        <v>111</v>
      </c>
      <c r="Z722" s="14" t="s">
        <v>79</v>
      </c>
      <c r="AA722" s="10" t="s">
        <v>37</v>
      </c>
      <c r="AB722" s="11"/>
      <c r="AD722" s="15"/>
      <c r="AE722" s="15"/>
      <c r="AF722" s="13"/>
      <c r="AG722" s="15"/>
      <c r="AH722" s="15"/>
      <c r="AI722" s="15"/>
      <c r="AJ722" s="15"/>
      <c r="AK722" s="15"/>
      <c r="AL722" s="15"/>
      <c r="AM722" s="42"/>
      <c r="AN722" s="42"/>
      <c r="AO722" s="15"/>
      <c r="AP722" s="15">
        <v>214.92170453654003</v>
      </c>
      <c r="AR722" s="26"/>
      <c r="AT722" s="13" t="s">
        <v>38</v>
      </c>
      <c r="AU722" s="16" t="s">
        <v>80</v>
      </c>
      <c r="AV722" s="13" t="s">
        <v>80</v>
      </c>
      <c r="AW722" s="15"/>
      <c r="AY722"/>
    </row>
    <row r="723" spans="5:51" s="10" customFormat="1" x14ac:dyDescent="0.25">
      <c r="E723" s="11"/>
      <c r="F723" s="11"/>
      <c r="G723" s="11"/>
      <c r="I723" s="11"/>
      <c r="L723" s="11"/>
      <c r="M723" s="11"/>
      <c r="N723" s="11"/>
      <c r="O723" s="11"/>
      <c r="P723" s="11"/>
      <c r="Q723" s="12"/>
      <c r="R723" s="12"/>
      <c r="S723" s="12"/>
      <c r="T723" s="13"/>
      <c r="V723" s="11"/>
      <c r="W723" s="15">
        <v>398</v>
      </c>
      <c r="X723" s="15">
        <v>3.266</v>
      </c>
      <c r="Y723" s="14" t="s">
        <v>78</v>
      </c>
      <c r="Z723" s="14" t="s">
        <v>79</v>
      </c>
      <c r="AA723" s="10" t="s">
        <v>37</v>
      </c>
      <c r="AB723" s="11"/>
      <c r="AD723" s="15"/>
      <c r="AE723" s="15"/>
      <c r="AF723" s="13"/>
      <c r="AG723" s="15"/>
      <c r="AH723" s="15"/>
      <c r="AI723" s="15"/>
      <c r="AJ723" s="15"/>
      <c r="AK723" s="15"/>
      <c r="AL723" s="15"/>
      <c r="AM723" s="42"/>
      <c r="AN723" s="42"/>
      <c r="AO723" s="15"/>
      <c r="AP723" s="15">
        <v>214.92170453654003</v>
      </c>
      <c r="AR723" s="26"/>
      <c r="AT723" s="13" t="s">
        <v>38</v>
      </c>
      <c r="AU723" s="16" t="s">
        <v>80</v>
      </c>
      <c r="AV723" s="13" t="s">
        <v>80</v>
      </c>
      <c r="AW723" s="15"/>
      <c r="AY723"/>
    </row>
    <row r="724" spans="5:51" s="10" customFormat="1" x14ac:dyDescent="0.25">
      <c r="E724" s="11"/>
      <c r="F724" s="11"/>
      <c r="G724" s="11"/>
      <c r="I724" s="11"/>
      <c r="L724" s="11"/>
      <c r="M724" s="11"/>
      <c r="N724" s="11"/>
      <c r="O724" s="11"/>
      <c r="P724" s="11"/>
      <c r="Q724" s="12"/>
      <c r="R724" s="12"/>
      <c r="S724" s="12"/>
      <c r="T724" s="13"/>
      <c r="V724" s="11"/>
      <c r="W724" s="15">
        <v>8.5</v>
      </c>
      <c r="X724" s="15">
        <v>0.26200000000000001</v>
      </c>
      <c r="Y724" s="14" t="s">
        <v>111</v>
      </c>
      <c r="Z724" s="14" t="s">
        <v>79</v>
      </c>
      <c r="AA724" s="10" t="s">
        <v>37</v>
      </c>
      <c r="AB724" s="11"/>
      <c r="AD724" s="15"/>
      <c r="AE724" s="15"/>
      <c r="AF724" s="13"/>
      <c r="AG724" s="15"/>
      <c r="AH724" s="15"/>
      <c r="AI724" s="15"/>
      <c r="AJ724" s="15"/>
      <c r="AK724" s="15"/>
      <c r="AL724" s="15"/>
      <c r="AM724" s="42"/>
      <c r="AN724" s="42"/>
      <c r="AO724" s="15"/>
      <c r="AP724" s="15">
        <v>214.92170453654003</v>
      </c>
      <c r="AR724" s="26"/>
      <c r="AT724" s="13" t="s">
        <v>38</v>
      </c>
      <c r="AU724" s="16" t="s">
        <v>80</v>
      </c>
      <c r="AV724" s="13" t="s">
        <v>80</v>
      </c>
      <c r="AW724" s="15"/>
      <c r="AY724"/>
    </row>
    <row r="725" spans="5:51" s="10" customFormat="1" x14ac:dyDescent="0.25">
      <c r="E725" s="11"/>
      <c r="F725" s="11"/>
      <c r="G725" s="11"/>
      <c r="I725" s="11"/>
      <c r="L725" s="11"/>
      <c r="M725" s="11"/>
      <c r="N725" s="11"/>
      <c r="O725" s="11"/>
      <c r="P725" s="11"/>
      <c r="Q725" s="12"/>
      <c r="R725" s="12"/>
      <c r="S725" s="12"/>
      <c r="T725" s="13"/>
      <c r="V725" s="11"/>
      <c r="W725" s="15">
        <v>13.33</v>
      </c>
      <c r="X725" s="15">
        <v>0.29199999999999998</v>
      </c>
      <c r="Y725" s="14" t="s">
        <v>111</v>
      </c>
      <c r="Z725" s="14" t="s">
        <v>79</v>
      </c>
      <c r="AA725" s="10" t="s">
        <v>37</v>
      </c>
      <c r="AB725" s="11"/>
      <c r="AD725" s="15"/>
      <c r="AE725" s="15"/>
      <c r="AF725" s="13"/>
      <c r="AG725" s="15"/>
      <c r="AH725" s="15"/>
      <c r="AI725" s="15"/>
      <c r="AJ725" s="15"/>
      <c r="AK725" s="15"/>
      <c r="AL725" s="15"/>
      <c r="AM725" s="42"/>
      <c r="AN725" s="42"/>
      <c r="AO725" s="15"/>
      <c r="AP725" s="15">
        <v>214.92170453654003</v>
      </c>
      <c r="AR725" s="26"/>
      <c r="AT725" s="13" t="s">
        <v>38</v>
      </c>
      <c r="AU725" s="16" t="s">
        <v>80</v>
      </c>
      <c r="AV725" s="13" t="s">
        <v>80</v>
      </c>
      <c r="AW725" s="15"/>
      <c r="AY725"/>
    </row>
    <row r="726" spans="5:51" s="10" customFormat="1" x14ac:dyDescent="0.25">
      <c r="E726" s="11"/>
      <c r="F726" s="11"/>
      <c r="G726" s="11"/>
      <c r="I726" s="11"/>
      <c r="L726" s="11"/>
      <c r="M726" s="11"/>
      <c r="N726" s="11"/>
      <c r="O726" s="11"/>
      <c r="P726" s="11"/>
      <c r="Q726" s="12"/>
      <c r="R726" s="12"/>
      <c r="S726" s="12"/>
      <c r="T726" s="11"/>
      <c r="V726" s="11"/>
      <c r="W726" s="15">
        <v>118</v>
      </c>
      <c r="X726" s="15">
        <v>1.8160000000000001</v>
      </c>
      <c r="Y726" s="14" t="s">
        <v>76</v>
      </c>
      <c r="Z726" s="14" t="s">
        <v>49</v>
      </c>
      <c r="AA726" s="10" t="s">
        <v>37</v>
      </c>
      <c r="AB726" s="11"/>
      <c r="AD726" s="15"/>
      <c r="AE726" s="15"/>
      <c r="AF726" s="13"/>
      <c r="AG726" s="15"/>
      <c r="AH726" s="15"/>
      <c r="AI726" s="15"/>
      <c r="AJ726" s="15"/>
      <c r="AK726" s="15"/>
      <c r="AL726" s="15"/>
      <c r="AM726" s="42"/>
      <c r="AN726" s="42"/>
      <c r="AO726" s="15"/>
      <c r="AP726" s="15">
        <v>216.14289763077926</v>
      </c>
      <c r="AR726" s="26"/>
      <c r="AT726" s="13" t="s">
        <v>47</v>
      </c>
      <c r="AU726" s="14" t="s">
        <v>51</v>
      </c>
      <c r="AV726" s="13" t="s">
        <v>51</v>
      </c>
      <c r="AW726" s="15"/>
      <c r="AY726"/>
    </row>
    <row r="727" spans="5:51" s="10" customFormat="1" x14ac:dyDescent="0.25">
      <c r="E727" s="11"/>
      <c r="F727" s="11"/>
      <c r="G727" s="11"/>
      <c r="I727" s="11"/>
      <c r="L727" s="11"/>
      <c r="M727" s="11"/>
      <c r="N727" s="11"/>
      <c r="O727" s="11"/>
      <c r="P727" s="11"/>
      <c r="Q727" s="12"/>
      <c r="R727" s="12"/>
      <c r="S727" s="12"/>
      <c r="T727" s="13"/>
      <c r="V727" s="11"/>
      <c r="W727" s="15">
        <v>51</v>
      </c>
      <c r="X727" s="15">
        <v>0.76200000000000001</v>
      </c>
      <c r="Y727" s="14" t="s">
        <v>76</v>
      </c>
      <c r="Z727" s="14" t="s">
        <v>49</v>
      </c>
      <c r="AA727" s="10" t="s">
        <v>37</v>
      </c>
      <c r="AB727" s="17"/>
      <c r="AD727" s="15"/>
      <c r="AE727" s="15"/>
      <c r="AF727" s="13"/>
      <c r="AG727" s="15"/>
      <c r="AH727" s="15"/>
      <c r="AI727" s="15"/>
      <c r="AJ727" s="15"/>
      <c r="AK727" s="15"/>
      <c r="AL727" s="15"/>
      <c r="AM727" s="42"/>
      <c r="AN727" s="42"/>
      <c r="AO727" s="15"/>
      <c r="AP727" s="15">
        <v>216.14289763077926</v>
      </c>
      <c r="AR727" s="26"/>
      <c r="AT727" s="13" t="s">
        <v>47</v>
      </c>
      <c r="AU727" s="16" t="s">
        <v>51</v>
      </c>
      <c r="AV727" s="13" t="s">
        <v>51</v>
      </c>
      <c r="AW727" s="15"/>
      <c r="AY727"/>
    </row>
    <row r="728" spans="5:51" s="10" customFormat="1" x14ac:dyDescent="0.25">
      <c r="E728" s="11"/>
      <c r="F728" s="11"/>
      <c r="G728" s="11"/>
      <c r="I728" s="11"/>
      <c r="L728" s="11"/>
      <c r="M728" s="11"/>
      <c r="N728" s="11"/>
      <c r="O728" s="11"/>
      <c r="P728" s="11"/>
      <c r="Q728" s="12"/>
      <c r="R728" s="12"/>
      <c r="S728" s="12"/>
      <c r="T728" s="13"/>
      <c r="V728" s="11"/>
      <c r="W728" s="15">
        <v>118</v>
      </c>
      <c r="X728" s="15">
        <v>1.8160000000000001</v>
      </c>
      <c r="Y728" s="14" t="s">
        <v>76</v>
      </c>
      <c r="Z728" s="14" t="s">
        <v>49</v>
      </c>
      <c r="AA728" s="10" t="s">
        <v>37</v>
      </c>
      <c r="AB728" s="17"/>
      <c r="AD728" s="15"/>
      <c r="AE728" s="15"/>
      <c r="AF728" s="13"/>
      <c r="AG728" s="15"/>
      <c r="AH728" s="15"/>
      <c r="AI728" s="15"/>
      <c r="AJ728" s="15"/>
      <c r="AK728" s="15"/>
      <c r="AL728" s="15"/>
      <c r="AM728" s="42"/>
      <c r="AN728" s="42"/>
      <c r="AO728" s="15"/>
      <c r="AP728" s="15">
        <v>216.14289763077926</v>
      </c>
      <c r="AR728" s="26"/>
      <c r="AT728" s="13" t="s">
        <v>47</v>
      </c>
      <c r="AU728" s="16" t="s">
        <v>51</v>
      </c>
      <c r="AV728" s="13" t="s">
        <v>51</v>
      </c>
      <c r="AW728" s="15"/>
      <c r="AY728"/>
    </row>
    <row r="729" spans="5:51" s="10" customFormat="1" x14ac:dyDescent="0.25">
      <c r="E729" s="11"/>
      <c r="F729" s="11"/>
      <c r="G729" s="11"/>
      <c r="I729" s="11"/>
      <c r="L729" s="11"/>
      <c r="M729" s="11"/>
      <c r="N729" s="11"/>
      <c r="O729" s="11"/>
      <c r="P729" s="11"/>
      <c r="Q729" s="12"/>
      <c r="R729" s="12"/>
      <c r="S729" s="12"/>
      <c r="T729" s="11"/>
      <c r="V729" s="11"/>
      <c r="W729" s="15">
        <v>51</v>
      </c>
      <c r="X729" s="15">
        <v>0.76200000000000001</v>
      </c>
      <c r="Y729" s="14" t="s">
        <v>76</v>
      </c>
      <c r="Z729" s="14" t="s">
        <v>49</v>
      </c>
      <c r="AA729" s="10" t="s">
        <v>37</v>
      </c>
      <c r="AB729" s="11"/>
      <c r="AD729" s="15"/>
      <c r="AE729" s="15"/>
      <c r="AF729" s="13"/>
      <c r="AG729" s="15"/>
      <c r="AH729" s="15"/>
      <c r="AI729" s="15"/>
      <c r="AJ729" s="15"/>
      <c r="AK729" s="15"/>
      <c r="AL729" s="15"/>
      <c r="AM729" s="42"/>
      <c r="AN729" s="42"/>
      <c r="AO729" s="15"/>
      <c r="AP729" s="15">
        <v>216.14289763077926</v>
      </c>
      <c r="AR729" s="26"/>
      <c r="AT729" s="13" t="s">
        <v>47</v>
      </c>
      <c r="AU729" s="16" t="s">
        <v>51</v>
      </c>
      <c r="AV729" s="13" t="s">
        <v>51</v>
      </c>
      <c r="AW729" s="15"/>
      <c r="AY729"/>
    </row>
    <row r="730" spans="5:51" s="10" customFormat="1" x14ac:dyDescent="0.25">
      <c r="E730" s="11"/>
      <c r="F730" s="11"/>
      <c r="G730" s="11"/>
      <c r="I730" s="11"/>
      <c r="L730" s="11"/>
      <c r="M730" s="11"/>
      <c r="N730" s="11"/>
      <c r="O730" s="11"/>
      <c r="P730" s="11"/>
      <c r="Q730" s="12"/>
      <c r="R730" s="12"/>
      <c r="S730" s="12"/>
      <c r="T730" s="13"/>
      <c r="V730" s="11"/>
      <c r="W730" s="15">
        <v>118</v>
      </c>
      <c r="X730" s="15">
        <v>1.8160000000000001</v>
      </c>
      <c r="Y730" s="14" t="s">
        <v>76</v>
      </c>
      <c r="Z730" s="14" t="s">
        <v>49</v>
      </c>
      <c r="AA730" s="10" t="s">
        <v>37</v>
      </c>
      <c r="AB730" s="20"/>
      <c r="AD730" s="15"/>
      <c r="AE730" s="15"/>
      <c r="AF730" s="13"/>
      <c r="AG730" s="15"/>
      <c r="AH730" s="15"/>
      <c r="AI730" s="15"/>
      <c r="AJ730" s="15"/>
      <c r="AK730" s="15"/>
      <c r="AL730" s="15"/>
      <c r="AM730" s="42"/>
      <c r="AN730" s="42"/>
      <c r="AO730" s="15"/>
      <c r="AP730" s="15">
        <v>216.14289763077926</v>
      </c>
      <c r="AR730" s="26"/>
      <c r="AT730" s="13" t="s">
        <v>47</v>
      </c>
      <c r="AU730" s="16" t="s">
        <v>51</v>
      </c>
      <c r="AV730" s="13" t="s">
        <v>51</v>
      </c>
      <c r="AW730" s="15"/>
      <c r="AY730"/>
    </row>
    <row r="731" spans="5:51" s="10" customFormat="1" x14ac:dyDescent="0.25">
      <c r="E731" s="11"/>
      <c r="F731" s="11"/>
      <c r="G731" s="11"/>
      <c r="I731" s="11"/>
      <c r="L731" s="11"/>
      <c r="M731" s="11"/>
      <c r="N731" s="11"/>
      <c r="O731" s="11"/>
      <c r="P731" s="11"/>
      <c r="Q731" s="12"/>
      <c r="R731" s="12"/>
      <c r="S731" s="12"/>
      <c r="T731" s="13"/>
      <c r="V731" s="11"/>
      <c r="W731" s="15">
        <v>118</v>
      </c>
      <c r="X731" s="15">
        <v>1.8160000000000001</v>
      </c>
      <c r="Y731" s="14" t="s">
        <v>76</v>
      </c>
      <c r="Z731" s="14" t="s">
        <v>49</v>
      </c>
      <c r="AA731" s="10" t="s">
        <v>37</v>
      </c>
      <c r="AB731" s="11"/>
      <c r="AD731" s="15"/>
      <c r="AE731" s="15"/>
      <c r="AF731" s="13"/>
      <c r="AG731" s="15"/>
      <c r="AH731" s="15"/>
      <c r="AI731" s="15"/>
      <c r="AJ731" s="15"/>
      <c r="AK731" s="15"/>
      <c r="AL731" s="15"/>
      <c r="AM731" s="42"/>
      <c r="AN731" s="42"/>
      <c r="AO731" s="15"/>
      <c r="AP731" s="15">
        <v>216.14289763077926</v>
      </c>
      <c r="AR731" s="26"/>
      <c r="AT731" s="13" t="s">
        <v>47</v>
      </c>
      <c r="AU731" s="16" t="s">
        <v>51</v>
      </c>
      <c r="AV731" s="13" t="s">
        <v>51</v>
      </c>
      <c r="AW731" s="15"/>
      <c r="AY731"/>
    </row>
    <row r="732" spans="5:51" s="10" customFormat="1" x14ac:dyDescent="0.25">
      <c r="E732" s="11"/>
      <c r="F732" s="11"/>
      <c r="G732" s="11"/>
      <c r="I732" s="11"/>
      <c r="L732" s="11"/>
      <c r="M732" s="11"/>
      <c r="N732" s="11"/>
      <c r="O732" s="11"/>
      <c r="P732" s="11"/>
      <c r="Q732" s="12"/>
      <c r="R732" s="12"/>
      <c r="S732" s="12"/>
      <c r="T732" s="13"/>
      <c r="V732" s="11"/>
      <c r="W732" s="15">
        <v>83.75</v>
      </c>
      <c r="X732" s="15">
        <v>5</v>
      </c>
      <c r="Y732" s="14" t="s">
        <v>49</v>
      </c>
      <c r="Z732" s="14" t="s">
        <v>67</v>
      </c>
      <c r="AA732" s="10" t="s">
        <v>41</v>
      </c>
      <c r="AB732" s="11"/>
      <c r="AD732" s="15"/>
      <c r="AE732" s="15"/>
      <c r="AF732" s="13"/>
      <c r="AG732" s="15"/>
      <c r="AH732" s="15"/>
      <c r="AI732" s="15"/>
      <c r="AJ732" s="15"/>
      <c r="AK732" s="15"/>
      <c r="AL732" s="15"/>
      <c r="AM732" s="42"/>
      <c r="AN732" s="42"/>
      <c r="AO732" s="15"/>
      <c r="AP732" s="15">
        <v>648.42869289233784</v>
      </c>
      <c r="AR732" s="26"/>
      <c r="AT732" s="13" t="s">
        <v>47</v>
      </c>
      <c r="AU732" s="14" t="s">
        <v>51</v>
      </c>
      <c r="AV732" s="13" t="s">
        <v>51</v>
      </c>
      <c r="AW732" s="15"/>
      <c r="AY732"/>
    </row>
    <row r="733" spans="5:51" s="10" customFormat="1" x14ac:dyDescent="0.25">
      <c r="E733" s="11"/>
      <c r="F733" s="11"/>
      <c r="G733" s="11"/>
      <c r="I733" s="11"/>
      <c r="L733" s="11"/>
      <c r="M733" s="11"/>
      <c r="N733" s="11"/>
      <c r="O733" s="11"/>
      <c r="P733" s="11"/>
      <c r="Q733" s="12"/>
      <c r="R733" s="12"/>
      <c r="S733" s="12"/>
      <c r="T733" s="13"/>
      <c r="V733" s="11"/>
      <c r="W733" s="15">
        <v>1.44</v>
      </c>
      <c r="X733" s="15">
        <v>1</v>
      </c>
      <c r="Y733" s="14" t="s">
        <v>49</v>
      </c>
      <c r="Z733" s="14" t="s">
        <v>50</v>
      </c>
      <c r="AA733" s="10" t="s">
        <v>41</v>
      </c>
      <c r="AB733" s="11"/>
      <c r="AD733" s="15"/>
      <c r="AE733" s="15"/>
      <c r="AF733" s="13"/>
      <c r="AG733" s="15"/>
      <c r="AH733" s="15"/>
      <c r="AI733" s="15"/>
      <c r="AJ733" s="15"/>
      <c r="AK733" s="15"/>
      <c r="AL733" s="15"/>
      <c r="AM733" s="42"/>
      <c r="AN733" s="42"/>
      <c r="AO733" s="15"/>
      <c r="AP733" s="15">
        <v>1556.2288629416107</v>
      </c>
      <c r="AR733" s="26"/>
      <c r="AT733" s="13" t="s">
        <v>47</v>
      </c>
      <c r="AU733" s="14" t="s">
        <v>51</v>
      </c>
      <c r="AV733" s="13" t="s">
        <v>51</v>
      </c>
      <c r="AW733" s="15"/>
      <c r="AY733"/>
    </row>
    <row r="734" spans="5:51" s="10" customFormat="1" x14ac:dyDescent="0.25">
      <c r="E734" s="11"/>
      <c r="F734" s="11"/>
      <c r="G734" s="11"/>
      <c r="I734" s="11"/>
      <c r="L734" s="11"/>
      <c r="M734" s="11"/>
      <c r="N734" s="11"/>
      <c r="O734" s="11"/>
      <c r="P734" s="11"/>
      <c r="Q734" s="12"/>
      <c r="R734" s="12"/>
      <c r="S734" s="12"/>
      <c r="T734" s="11"/>
      <c r="V734" s="11"/>
      <c r="W734" s="15">
        <v>26.89</v>
      </c>
      <c r="X734" s="15">
        <v>2</v>
      </c>
      <c r="Y734" s="14" t="s">
        <v>49</v>
      </c>
      <c r="Z734" s="14" t="s">
        <v>66</v>
      </c>
      <c r="AA734" s="10" t="s">
        <v>41</v>
      </c>
      <c r="AB734" s="11"/>
      <c r="AD734" s="15"/>
      <c r="AE734" s="15"/>
      <c r="AF734" s="13"/>
      <c r="AG734" s="15"/>
      <c r="AH734" s="15"/>
      <c r="AI734" s="15"/>
      <c r="AJ734" s="15"/>
      <c r="AK734" s="15"/>
      <c r="AL734" s="15"/>
      <c r="AM734" s="42"/>
      <c r="AN734" s="42"/>
      <c r="AO734" s="15"/>
      <c r="AP734" s="15">
        <v>1296.8573857846757</v>
      </c>
      <c r="AR734" s="26"/>
      <c r="AT734" s="13" t="s">
        <v>47</v>
      </c>
      <c r="AU734" s="16" t="s">
        <v>51</v>
      </c>
      <c r="AV734" s="13" t="s">
        <v>51</v>
      </c>
      <c r="AW734" s="15"/>
      <c r="AY734"/>
    </row>
    <row r="735" spans="5:51" s="10" customFormat="1" x14ac:dyDescent="0.25">
      <c r="E735" s="11"/>
      <c r="F735" s="11"/>
      <c r="G735" s="11"/>
      <c r="I735" s="11"/>
      <c r="L735" s="11"/>
      <c r="M735" s="11"/>
      <c r="N735" s="11"/>
      <c r="O735" s="11"/>
      <c r="P735" s="11"/>
      <c r="Q735" s="12"/>
      <c r="R735" s="12"/>
      <c r="S735" s="12"/>
      <c r="T735" s="11"/>
      <c r="V735" s="11"/>
      <c r="W735" s="15">
        <v>1</v>
      </c>
      <c r="X735" s="15">
        <v>1</v>
      </c>
      <c r="Y735" s="14" t="s">
        <v>65</v>
      </c>
      <c r="Z735" s="14" t="s">
        <v>49</v>
      </c>
      <c r="AA735" s="10" t="s">
        <v>41</v>
      </c>
      <c r="AB735" s="11"/>
      <c r="AD735" s="15"/>
      <c r="AE735" s="15"/>
      <c r="AF735" s="13"/>
      <c r="AG735" s="15"/>
      <c r="AH735" s="15"/>
      <c r="AI735" s="15"/>
      <c r="AJ735" s="15"/>
      <c r="AK735" s="15"/>
      <c r="AL735" s="15"/>
      <c r="AM735" s="42"/>
      <c r="AN735" s="42"/>
      <c r="AO735" s="15"/>
      <c r="AP735" s="15">
        <v>1296.8573857846757</v>
      </c>
      <c r="AR735" s="26"/>
      <c r="AT735" s="13" t="s">
        <v>47</v>
      </c>
      <c r="AU735" s="16" t="s">
        <v>51</v>
      </c>
      <c r="AV735" s="13" t="s">
        <v>51</v>
      </c>
      <c r="AW735" s="15"/>
      <c r="AY735"/>
    </row>
    <row r="736" spans="5:51" s="10" customFormat="1" x14ac:dyDescent="0.25">
      <c r="E736" s="11"/>
      <c r="F736" s="11"/>
      <c r="G736" s="11"/>
      <c r="I736" s="11"/>
      <c r="L736" s="11"/>
      <c r="M736" s="11"/>
      <c r="N736" s="11"/>
      <c r="O736" s="11"/>
      <c r="P736" s="11"/>
      <c r="Q736" s="12"/>
      <c r="R736" s="12"/>
      <c r="S736" s="12"/>
      <c r="T736" s="11"/>
      <c r="V736" s="11"/>
      <c r="W736" s="15">
        <v>1</v>
      </c>
      <c r="X736" s="15">
        <v>1</v>
      </c>
      <c r="Y736" s="14" t="s">
        <v>66</v>
      </c>
      <c r="Z736" s="14" t="s">
        <v>49</v>
      </c>
      <c r="AA736" s="10" t="s">
        <v>41</v>
      </c>
      <c r="AB736" s="11"/>
      <c r="AD736" s="15"/>
      <c r="AE736" s="15"/>
      <c r="AF736" s="13"/>
      <c r="AG736" s="15"/>
      <c r="AH736" s="15"/>
      <c r="AI736" s="15"/>
      <c r="AJ736" s="15"/>
      <c r="AK736" s="15"/>
      <c r="AL736" s="15"/>
      <c r="AM736" s="42"/>
      <c r="AN736" s="42"/>
      <c r="AO736" s="15"/>
      <c r="AP736" s="15">
        <v>345.82863620924684</v>
      </c>
      <c r="AR736" s="26"/>
      <c r="AT736" s="13" t="s">
        <v>47</v>
      </c>
      <c r="AU736" s="10" t="s">
        <v>51</v>
      </c>
      <c r="AV736" s="13" t="s">
        <v>51</v>
      </c>
      <c r="AW736" s="15"/>
      <c r="AY736"/>
    </row>
    <row r="737" spans="5:51" s="10" customFormat="1" x14ac:dyDescent="0.25">
      <c r="E737" s="11"/>
      <c r="F737" s="11"/>
      <c r="G737" s="11"/>
      <c r="I737" s="11"/>
      <c r="L737" s="11"/>
      <c r="M737" s="11"/>
      <c r="N737" s="11"/>
      <c r="O737" s="11"/>
      <c r="P737" s="11"/>
      <c r="Q737" s="12"/>
      <c r="R737" s="12"/>
      <c r="S737" s="12"/>
      <c r="T737" s="11"/>
      <c r="V737" s="11"/>
      <c r="W737" s="15">
        <v>75</v>
      </c>
      <c r="X737" s="15">
        <v>7</v>
      </c>
      <c r="Y737" s="14" t="s">
        <v>67</v>
      </c>
      <c r="Z737" s="14" t="s">
        <v>49</v>
      </c>
      <c r="AA737" s="10" t="s">
        <v>41</v>
      </c>
      <c r="AB737" s="11"/>
      <c r="AD737" s="15"/>
      <c r="AE737" s="15"/>
      <c r="AF737" s="13"/>
      <c r="AG737" s="15"/>
      <c r="AH737" s="15"/>
      <c r="AI737" s="15"/>
      <c r="AJ737" s="15"/>
      <c r="AK737" s="15"/>
      <c r="AL737" s="15"/>
      <c r="AM737" s="42"/>
      <c r="AN737" s="42"/>
      <c r="AO737" s="15"/>
      <c r="AP737" s="15">
        <v>1296.8573857846757</v>
      </c>
      <c r="AR737" s="26"/>
      <c r="AT737" s="13" t="s">
        <v>47</v>
      </c>
      <c r="AU737" s="14" t="s">
        <v>51</v>
      </c>
      <c r="AV737" s="13" t="s">
        <v>51</v>
      </c>
      <c r="AW737" s="15"/>
      <c r="AY737"/>
    </row>
    <row r="738" spans="5:51" s="10" customFormat="1" x14ac:dyDescent="0.25">
      <c r="E738" s="11"/>
      <c r="F738" s="11"/>
      <c r="G738" s="11"/>
      <c r="I738" s="11"/>
      <c r="L738" s="11"/>
      <c r="M738" s="11"/>
      <c r="N738" s="11"/>
      <c r="O738" s="11"/>
      <c r="P738" s="11"/>
      <c r="Q738" s="12"/>
      <c r="R738" s="12"/>
      <c r="S738" s="12"/>
      <c r="T738" s="11"/>
      <c r="V738" s="11"/>
      <c r="W738" s="15">
        <v>216</v>
      </c>
      <c r="X738" s="15">
        <v>1.351</v>
      </c>
      <c r="Y738" s="14" t="s">
        <v>76</v>
      </c>
      <c r="Z738" s="14" t="s">
        <v>49</v>
      </c>
      <c r="AA738" s="10" t="s">
        <v>37</v>
      </c>
      <c r="AB738" s="11"/>
      <c r="AD738" s="15"/>
      <c r="AE738" s="15"/>
      <c r="AF738" s="13"/>
      <c r="AG738" s="15"/>
      <c r="AH738" s="15"/>
      <c r="AI738" s="15"/>
      <c r="AJ738" s="15"/>
      <c r="AK738" s="15"/>
      <c r="AL738" s="15"/>
      <c r="AM738" s="42"/>
      <c r="AN738" s="42"/>
      <c r="AO738" s="15"/>
      <c r="AP738" s="15">
        <v>1296.8573857846757</v>
      </c>
      <c r="AR738" s="26"/>
      <c r="AT738" s="13" t="s">
        <v>47</v>
      </c>
      <c r="AU738" s="14" t="s">
        <v>51</v>
      </c>
      <c r="AV738" s="13" t="s">
        <v>51</v>
      </c>
      <c r="AW738" s="15"/>
      <c r="AY738"/>
    </row>
    <row r="739" spans="5:51" s="10" customFormat="1" x14ac:dyDescent="0.25">
      <c r="E739" s="11"/>
      <c r="F739" s="11"/>
      <c r="G739" s="11"/>
      <c r="I739" s="11"/>
      <c r="L739" s="11"/>
      <c r="M739" s="11"/>
      <c r="N739" s="11"/>
      <c r="O739" s="11"/>
      <c r="P739" s="11"/>
      <c r="Q739" s="12"/>
      <c r="R739" s="12"/>
      <c r="S739" s="12"/>
      <c r="T739" s="11"/>
      <c r="V739" s="11"/>
      <c r="W739" s="15">
        <v>1</v>
      </c>
      <c r="X739" s="15">
        <v>1</v>
      </c>
      <c r="Y739" s="14" t="s">
        <v>65</v>
      </c>
      <c r="Z739" s="14" t="s">
        <v>49</v>
      </c>
      <c r="AA739" s="10" t="s">
        <v>41</v>
      </c>
      <c r="AB739" s="11"/>
      <c r="AD739" s="15"/>
      <c r="AE739" s="15"/>
      <c r="AF739" s="13"/>
      <c r="AG739" s="15"/>
      <c r="AH739" s="15"/>
      <c r="AI739" s="15"/>
      <c r="AJ739" s="15"/>
      <c r="AK739" s="15"/>
      <c r="AL739" s="15"/>
      <c r="AM739" s="42"/>
      <c r="AN739" s="42"/>
      <c r="AO739" s="15"/>
      <c r="AP739" s="15">
        <v>1296.8573857846757</v>
      </c>
      <c r="AR739" s="26"/>
      <c r="AT739" s="13" t="s">
        <v>47</v>
      </c>
      <c r="AU739" s="14" t="s">
        <v>51</v>
      </c>
      <c r="AV739" s="13" t="s">
        <v>51</v>
      </c>
      <c r="AW739" s="15"/>
      <c r="AY739"/>
    </row>
    <row r="740" spans="5:51" s="10" customFormat="1" x14ac:dyDescent="0.25">
      <c r="E740" s="11"/>
      <c r="F740" s="11"/>
      <c r="G740" s="11"/>
      <c r="I740" s="11"/>
      <c r="L740" s="11"/>
      <c r="M740" s="11"/>
      <c r="N740" s="11"/>
      <c r="O740" s="11"/>
      <c r="P740" s="11"/>
      <c r="Q740" s="12"/>
      <c r="R740" s="12"/>
      <c r="S740" s="12"/>
      <c r="T740" s="11"/>
      <c r="V740" s="11"/>
      <c r="W740" s="15">
        <v>1</v>
      </c>
      <c r="X740" s="15">
        <v>1</v>
      </c>
      <c r="Y740" s="14" t="s">
        <v>66</v>
      </c>
      <c r="Z740" s="14" t="s">
        <v>49</v>
      </c>
      <c r="AA740" s="10" t="s">
        <v>41</v>
      </c>
      <c r="AB740" s="11"/>
      <c r="AD740" s="15"/>
      <c r="AE740" s="15"/>
      <c r="AF740" s="13"/>
      <c r="AG740" s="15"/>
      <c r="AH740" s="15"/>
      <c r="AI740" s="15"/>
      <c r="AJ740" s="15"/>
      <c r="AK740" s="15"/>
      <c r="AL740" s="15"/>
      <c r="AM740" s="42"/>
      <c r="AN740" s="42"/>
      <c r="AO740" s="15"/>
      <c r="AP740" s="15">
        <v>345.82863620924684</v>
      </c>
      <c r="AR740" s="26"/>
      <c r="AT740" s="13" t="s">
        <v>47</v>
      </c>
      <c r="AU740" s="16" t="s">
        <v>51</v>
      </c>
      <c r="AV740" s="13" t="s">
        <v>51</v>
      </c>
      <c r="AW740" s="15"/>
      <c r="AY740"/>
    </row>
    <row r="741" spans="5:51" s="10" customFormat="1" x14ac:dyDescent="0.25">
      <c r="E741" s="11"/>
      <c r="F741" s="11"/>
      <c r="G741" s="11"/>
      <c r="I741" s="11"/>
      <c r="L741" s="11"/>
      <c r="M741" s="11"/>
      <c r="N741" s="11"/>
      <c r="O741" s="11"/>
      <c r="P741" s="11"/>
      <c r="Q741" s="12"/>
      <c r="R741" s="12"/>
      <c r="S741" s="12"/>
      <c r="T741" s="11"/>
      <c r="V741" s="11"/>
      <c r="W741" s="15">
        <v>1</v>
      </c>
      <c r="X741" s="15">
        <v>1</v>
      </c>
      <c r="Y741" s="14" t="s">
        <v>49</v>
      </c>
      <c r="Z741" s="14" t="s">
        <v>66</v>
      </c>
      <c r="AA741" s="10" t="s">
        <v>41</v>
      </c>
      <c r="AB741" s="11"/>
      <c r="AD741" s="15"/>
      <c r="AE741" s="15"/>
      <c r="AF741" s="13"/>
      <c r="AG741" s="15"/>
      <c r="AH741" s="15"/>
      <c r="AI741" s="15"/>
      <c r="AJ741" s="15"/>
      <c r="AK741" s="15"/>
      <c r="AL741" s="15"/>
      <c r="AM741" s="42"/>
      <c r="AN741" s="42"/>
      <c r="AO741" s="15"/>
      <c r="AP741" s="15">
        <v>1296.8573857846757</v>
      </c>
      <c r="AR741" s="26"/>
      <c r="AT741" s="13" t="s">
        <v>47</v>
      </c>
      <c r="AU741" s="16" t="s">
        <v>51</v>
      </c>
      <c r="AV741" s="13" t="s">
        <v>51</v>
      </c>
      <c r="AW741" s="15"/>
      <c r="AY741"/>
    </row>
    <row r="742" spans="5:51" s="10" customFormat="1" x14ac:dyDescent="0.25">
      <c r="E742" s="11"/>
      <c r="F742" s="11"/>
      <c r="G742" s="11"/>
      <c r="I742" s="11"/>
      <c r="L742" s="11"/>
      <c r="M742" s="11"/>
      <c r="N742" s="11"/>
      <c r="O742" s="11"/>
      <c r="P742" s="11"/>
      <c r="Q742" s="12"/>
      <c r="R742" s="12"/>
      <c r="S742" s="12"/>
      <c r="T742" s="11"/>
      <c r="V742" s="11"/>
      <c r="W742" s="15">
        <v>1</v>
      </c>
      <c r="X742" s="15">
        <v>1</v>
      </c>
      <c r="Y742" s="14" t="s">
        <v>65</v>
      </c>
      <c r="Z742" s="14" t="s">
        <v>49</v>
      </c>
      <c r="AA742" s="10" t="s">
        <v>41</v>
      </c>
      <c r="AB742" s="11"/>
      <c r="AD742" s="15"/>
      <c r="AE742" s="15"/>
      <c r="AF742" s="13"/>
      <c r="AG742" s="15"/>
      <c r="AH742" s="15"/>
      <c r="AI742" s="15"/>
      <c r="AJ742" s="15"/>
      <c r="AK742" s="15"/>
      <c r="AL742" s="15"/>
      <c r="AM742" s="42"/>
      <c r="AN742" s="42"/>
      <c r="AO742" s="15"/>
      <c r="AP742" s="15">
        <v>1296.8573857846757</v>
      </c>
      <c r="AR742" s="26"/>
      <c r="AT742" s="13" t="s">
        <v>47</v>
      </c>
      <c r="AU742" s="16" t="s">
        <v>51</v>
      </c>
      <c r="AV742" s="13" t="s">
        <v>51</v>
      </c>
      <c r="AW742" s="15"/>
      <c r="AY742"/>
    </row>
    <row r="743" spans="5:51" s="10" customFormat="1" x14ac:dyDescent="0.25">
      <c r="E743" s="11"/>
      <c r="F743" s="11"/>
      <c r="G743" s="11"/>
      <c r="I743" s="11"/>
      <c r="L743" s="11"/>
      <c r="M743" s="11"/>
      <c r="N743" s="11"/>
      <c r="O743" s="11"/>
      <c r="P743" s="11"/>
      <c r="Q743" s="12"/>
      <c r="R743" s="12"/>
      <c r="S743" s="12"/>
      <c r="T743" s="11"/>
      <c r="V743" s="11"/>
      <c r="W743" s="15">
        <v>1</v>
      </c>
      <c r="X743" s="15">
        <v>1</v>
      </c>
      <c r="Y743" s="14" t="s">
        <v>66</v>
      </c>
      <c r="Z743" s="14" t="s">
        <v>49</v>
      </c>
      <c r="AA743" s="10" t="s">
        <v>41</v>
      </c>
      <c r="AB743" s="11"/>
      <c r="AD743" s="15"/>
      <c r="AE743" s="15"/>
      <c r="AF743" s="13"/>
      <c r="AG743" s="15"/>
      <c r="AH743" s="15"/>
      <c r="AI743" s="15"/>
      <c r="AJ743" s="15"/>
      <c r="AK743" s="15"/>
      <c r="AL743" s="15"/>
      <c r="AM743" s="42"/>
      <c r="AN743" s="42"/>
      <c r="AO743" s="15"/>
      <c r="AP743" s="15">
        <v>345.82863620924684</v>
      </c>
      <c r="AR743" s="26"/>
      <c r="AT743" s="13" t="s">
        <v>47</v>
      </c>
      <c r="AU743" s="16" t="s">
        <v>51</v>
      </c>
      <c r="AV743" s="13" t="s">
        <v>51</v>
      </c>
      <c r="AW743" s="15"/>
      <c r="AY743"/>
    </row>
    <row r="744" spans="5:51" s="10" customFormat="1" x14ac:dyDescent="0.25">
      <c r="E744" s="11"/>
      <c r="F744" s="11"/>
      <c r="G744" s="11"/>
      <c r="I744" s="11"/>
      <c r="L744" s="11"/>
      <c r="M744" s="11"/>
      <c r="N744" s="11"/>
      <c r="O744" s="11"/>
      <c r="P744" s="11"/>
      <c r="Q744" s="12"/>
      <c r="R744" s="12"/>
      <c r="S744" s="12"/>
      <c r="T744" s="13"/>
      <c r="V744" s="11"/>
      <c r="W744" s="15">
        <v>1</v>
      </c>
      <c r="X744" s="15">
        <v>1</v>
      </c>
      <c r="Y744" s="14" t="s">
        <v>49</v>
      </c>
      <c r="Z744" s="14" t="s">
        <v>66</v>
      </c>
      <c r="AA744" s="10" t="s">
        <v>41</v>
      </c>
      <c r="AB744" s="11"/>
      <c r="AD744" s="15"/>
      <c r="AE744" s="15"/>
      <c r="AF744" s="13"/>
      <c r="AG744" s="15"/>
      <c r="AH744" s="15"/>
      <c r="AI744" s="15"/>
      <c r="AJ744" s="15"/>
      <c r="AK744" s="15"/>
      <c r="AL744" s="15"/>
      <c r="AM744" s="42"/>
      <c r="AN744" s="42"/>
      <c r="AO744" s="15"/>
      <c r="AP744" s="15">
        <v>1296.8573857846757</v>
      </c>
      <c r="AR744" s="26"/>
      <c r="AT744" s="13" t="s">
        <v>47</v>
      </c>
      <c r="AU744" s="14" t="s">
        <v>51</v>
      </c>
      <c r="AV744" s="13" t="s">
        <v>51</v>
      </c>
      <c r="AW744" s="15"/>
      <c r="AY744"/>
    </row>
    <row r="745" spans="5:51" s="10" customFormat="1" x14ac:dyDescent="0.25">
      <c r="E745" s="11"/>
      <c r="F745" s="11"/>
      <c r="G745" s="11"/>
      <c r="I745" s="11"/>
      <c r="L745" s="11"/>
      <c r="M745" s="11"/>
      <c r="N745" s="11"/>
      <c r="O745" s="11"/>
      <c r="P745" s="11"/>
      <c r="Q745" s="12"/>
      <c r="R745" s="12"/>
      <c r="S745" s="12"/>
      <c r="T745" s="13"/>
      <c r="V745" s="11"/>
      <c r="W745" s="15">
        <v>80</v>
      </c>
      <c r="X745" s="15">
        <v>0.68500000000000005</v>
      </c>
      <c r="Y745" s="14" t="s">
        <v>85</v>
      </c>
      <c r="Z745" s="14" t="s">
        <v>49</v>
      </c>
      <c r="AA745" s="10" t="s">
        <v>37</v>
      </c>
      <c r="AB745" s="11"/>
      <c r="AD745" s="15"/>
      <c r="AE745" s="15"/>
      <c r="AF745" s="13"/>
      <c r="AG745" s="15"/>
      <c r="AH745" s="15"/>
      <c r="AI745" s="15"/>
      <c r="AJ745" s="15"/>
      <c r="AK745" s="15"/>
      <c r="AL745" s="15"/>
      <c r="AM745" s="42"/>
      <c r="AN745" s="42"/>
      <c r="AO745" s="15"/>
      <c r="AP745" s="15">
        <v>432.28579526155852</v>
      </c>
      <c r="AR745" s="26"/>
      <c r="AT745" s="13" t="s">
        <v>47</v>
      </c>
      <c r="AU745" s="14" t="s">
        <v>51</v>
      </c>
      <c r="AV745" s="13" t="s">
        <v>51</v>
      </c>
      <c r="AW745" s="15"/>
      <c r="AY745"/>
    </row>
    <row r="746" spans="5:51" s="10" customFormat="1" x14ac:dyDescent="0.25">
      <c r="E746" s="11"/>
      <c r="F746" s="11"/>
      <c r="G746" s="11"/>
      <c r="I746" s="11"/>
      <c r="L746" s="11"/>
      <c r="M746" s="11"/>
      <c r="N746" s="11"/>
      <c r="O746" s="11"/>
      <c r="P746" s="11"/>
      <c r="Q746" s="12"/>
      <c r="R746" s="12"/>
      <c r="S746" s="12"/>
      <c r="T746" s="13"/>
      <c r="V746" s="11"/>
      <c r="W746" s="15">
        <v>80</v>
      </c>
      <c r="X746" s="15">
        <v>0.68500000000000005</v>
      </c>
      <c r="Y746" s="14" t="s">
        <v>85</v>
      </c>
      <c r="Z746" s="14" t="s">
        <v>49</v>
      </c>
      <c r="AA746" s="10" t="s">
        <v>37</v>
      </c>
      <c r="AB746" s="11"/>
      <c r="AD746" s="15"/>
      <c r="AE746" s="15"/>
      <c r="AF746" s="13"/>
      <c r="AG746" s="15"/>
      <c r="AH746" s="15"/>
      <c r="AI746" s="15"/>
      <c r="AJ746" s="15"/>
      <c r="AK746" s="15"/>
      <c r="AL746" s="15"/>
      <c r="AM746" s="42"/>
      <c r="AN746" s="42"/>
      <c r="AO746" s="15"/>
      <c r="AP746" s="15">
        <v>432.28579526155852</v>
      </c>
      <c r="AR746" s="26"/>
      <c r="AT746" s="13" t="s">
        <v>47</v>
      </c>
      <c r="AU746" s="14" t="s">
        <v>51</v>
      </c>
      <c r="AV746" s="13" t="s">
        <v>51</v>
      </c>
      <c r="AW746" s="15"/>
      <c r="AY746"/>
    </row>
    <row r="747" spans="5:51" s="10" customFormat="1" x14ac:dyDescent="0.25">
      <c r="E747" s="11"/>
      <c r="F747" s="11"/>
      <c r="G747" s="11"/>
      <c r="I747" s="11"/>
      <c r="L747" s="11"/>
      <c r="M747" s="11"/>
      <c r="N747" s="11"/>
      <c r="O747" s="11"/>
      <c r="P747" s="11"/>
      <c r="Q747" s="12"/>
      <c r="R747" s="12"/>
      <c r="S747" s="12"/>
      <c r="T747" s="13"/>
      <c r="V747" s="11"/>
      <c r="W747" s="15">
        <v>80</v>
      </c>
      <c r="X747" s="15">
        <v>0.68500000000000005</v>
      </c>
      <c r="Y747" s="14" t="s">
        <v>85</v>
      </c>
      <c r="Z747" s="14" t="s">
        <v>49</v>
      </c>
      <c r="AA747" s="10" t="s">
        <v>37</v>
      </c>
      <c r="AB747" s="11"/>
      <c r="AD747" s="15"/>
      <c r="AE747" s="15"/>
      <c r="AF747" s="13"/>
      <c r="AG747" s="15"/>
      <c r="AH747" s="15"/>
      <c r="AI747" s="15"/>
      <c r="AJ747" s="15"/>
      <c r="AK747" s="15"/>
      <c r="AL747" s="15"/>
      <c r="AM747" s="42"/>
      <c r="AN747" s="42"/>
      <c r="AO747" s="15"/>
      <c r="AP747" s="15">
        <v>432.28579526155852</v>
      </c>
      <c r="AR747" s="26"/>
      <c r="AT747" s="13" t="s">
        <v>47</v>
      </c>
      <c r="AU747" s="14" t="s">
        <v>51</v>
      </c>
      <c r="AV747" s="13" t="s">
        <v>51</v>
      </c>
      <c r="AW747" s="15"/>
      <c r="AY747"/>
    </row>
    <row r="748" spans="5:51" s="10" customFormat="1" x14ac:dyDescent="0.25">
      <c r="E748" s="11"/>
      <c r="F748" s="11"/>
      <c r="G748" s="11"/>
      <c r="I748" s="11"/>
      <c r="L748" s="11"/>
      <c r="M748" s="11"/>
      <c r="N748" s="11"/>
      <c r="O748" s="11"/>
      <c r="P748" s="11"/>
      <c r="Q748" s="12"/>
      <c r="R748" s="12"/>
      <c r="S748" s="12"/>
      <c r="T748" s="11"/>
      <c r="V748" s="11"/>
      <c r="W748" s="15">
        <v>1</v>
      </c>
      <c r="X748" s="15">
        <v>0.1</v>
      </c>
      <c r="Y748" s="14" t="s">
        <v>77</v>
      </c>
      <c r="Z748" s="14" t="s">
        <v>70</v>
      </c>
      <c r="AA748" s="10" t="s">
        <v>37</v>
      </c>
      <c r="AB748" s="11"/>
      <c r="AD748" s="15"/>
      <c r="AE748" s="15"/>
      <c r="AF748" s="13"/>
      <c r="AG748" s="15"/>
      <c r="AH748" s="15"/>
      <c r="AI748" s="15"/>
      <c r="AJ748" s="15"/>
      <c r="AK748" s="15"/>
      <c r="AL748" s="15"/>
      <c r="AM748" s="42"/>
      <c r="AN748" s="42"/>
      <c r="AO748" s="15"/>
      <c r="AP748" s="15">
        <v>216.14289763077926</v>
      </c>
      <c r="AR748" s="26"/>
      <c r="AT748" s="13" t="s">
        <v>47</v>
      </c>
      <c r="AU748" s="16" t="s">
        <v>51</v>
      </c>
      <c r="AV748" s="13" t="s">
        <v>51</v>
      </c>
      <c r="AW748" s="15"/>
      <c r="AY748"/>
    </row>
    <row r="749" spans="5:51" s="10" customFormat="1" x14ac:dyDescent="0.25">
      <c r="E749" s="11"/>
      <c r="F749" s="11"/>
      <c r="G749" s="11"/>
      <c r="I749" s="11"/>
      <c r="L749" s="11"/>
      <c r="M749" s="11"/>
      <c r="N749" s="11"/>
      <c r="O749" s="11"/>
      <c r="P749" s="11"/>
      <c r="Q749" s="12"/>
      <c r="R749" s="12"/>
      <c r="S749" s="12"/>
      <c r="T749" s="11"/>
      <c r="V749" s="11"/>
      <c r="W749" s="15">
        <v>1</v>
      </c>
      <c r="X749" s="15">
        <v>0.1</v>
      </c>
      <c r="Y749" s="14" t="s">
        <v>77</v>
      </c>
      <c r="Z749" s="14" t="s">
        <v>101</v>
      </c>
      <c r="AA749" s="10" t="s">
        <v>37</v>
      </c>
      <c r="AB749" s="11"/>
      <c r="AD749" s="15"/>
      <c r="AE749" s="15"/>
      <c r="AF749" s="13"/>
      <c r="AG749" s="15"/>
      <c r="AH749" s="15"/>
      <c r="AI749" s="15"/>
      <c r="AJ749" s="15"/>
      <c r="AK749" s="15"/>
      <c r="AL749" s="15"/>
      <c r="AM749" s="42"/>
      <c r="AN749" s="42"/>
      <c r="AO749" s="15"/>
      <c r="AP749" s="15">
        <v>216.14289763077926</v>
      </c>
      <c r="AR749" s="26"/>
      <c r="AT749" s="13" t="s">
        <v>47</v>
      </c>
      <c r="AU749" s="16" t="s">
        <v>51</v>
      </c>
      <c r="AV749" s="13" t="s">
        <v>51</v>
      </c>
      <c r="AW749" s="15"/>
      <c r="AY749"/>
    </row>
    <row r="750" spans="5:51" s="10" customFormat="1" x14ac:dyDescent="0.25">
      <c r="E750" s="11"/>
      <c r="F750" s="11"/>
      <c r="G750" s="11"/>
      <c r="I750" s="11"/>
      <c r="L750" s="11"/>
      <c r="M750" s="11"/>
      <c r="N750" s="11"/>
      <c r="O750" s="11"/>
      <c r="P750" s="11"/>
      <c r="Q750" s="12"/>
      <c r="R750" s="12"/>
      <c r="S750" s="12"/>
      <c r="T750" s="11"/>
      <c r="V750" s="11"/>
      <c r="W750" s="15">
        <v>1</v>
      </c>
      <c r="X750" s="15">
        <v>0.1</v>
      </c>
      <c r="Y750" s="14" t="s">
        <v>77</v>
      </c>
      <c r="Z750" s="14" t="s">
        <v>102</v>
      </c>
      <c r="AA750" s="10" t="s">
        <v>37</v>
      </c>
      <c r="AB750" s="11"/>
      <c r="AD750" s="15"/>
      <c r="AE750" s="15"/>
      <c r="AF750" s="13"/>
      <c r="AG750" s="15"/>
      <c r="AH750" s="15"/>
      <c r="AI750" s="15"/>
      <c r="AJ750" s="15"/>
      <c r="AK750" s="15"/>
      <c r="AL750" s="15"/>
      <c r="AM750" s="42"/>
      <c r="AN750" s="42"/>
      <c r="AO750" s="15"/>
      <c r="AP750" s="15">
        <v>216.14289763077926</v>
      </c>
      <c r="AR750" s="26"/>
      <c r="AT750" s="13" t="s">
        <v>47</v>
      </c>
      <c r="AU750" s="16" t="s">
        <v>51</v>
      </c>
      <c r="AV750" s="13" t="s">
        <v>51</v>
      </c>
      <c r="AW750" s="15"/>
      <c r="AY750"/>
    </row>
    <row r="751" spans="5:51" s="10" customFormat="1" x14ac:dyDescent="0.25">
      <c r="E751" s="11"/>
      <c r="F751" s="11"/>
      <c r="G751" s="11"/>
      <c r="I751" s="11"/>
      <c r="L751" s="11"/>
      <c r="M751" s="11"/>
      <c r="N751" s="11"/>
      <c r="O751" s="11"/>
      <c r="P751" s="11"/>
      <c r="Q751" s="12"/>
      <c r="R751" s="12"/>
      <c r="S751" s="12"/>
      <c r="T751" s="11"/>
      <c r="V751" s="11"/>
      <c r="W751" s="15">
        <v>10</v>
      </c>
      <c r="X751" s="15">
        <v>8.0000000000000002E-3</v>
      </c>
      <c r="Y751" s="14" t="s">
        <v>77</v>
      </c>
      <c r="Z751" s="14" t="s">
        <v>69</v>
      </c>
      <c r="AA751" s="10" t="s">
        <v>37</v>
      </c>
      <c r="AB751" s="11"/>
      <c r="AD751" s="15"/>
      <c r="AE751" s="15"/>
      <c r="AF751" s="13"/>
      <c r="AG751" s="15"/>
      <c r="AH751" s="15"/>
      <c r="AI751" s="15"/>
      <c r="AJ751" s="15"/>
      <c r="AK751" s="15"/>
      <c r="AL751" s="15"/>
      <c r="AM751" s="42"/>
      <c r="AN751" s="42"/>
      <c r="AO751" s="15"/>
      <c r="AP751" s="15">
        <v>162.10717322308446</v>
      </c>
      <c r="AR751" s="26"/>
      <c r="AT751" s="13" t="s">
        <v>47</v>
      </c>
      <c r="AU751" s="16" t="s">
        <v>51</v>
      </c>
      <c r="AV751" s="13" t="s">
        <v>51</v>
      </c>
      <c r="AW751" s="15"/>
      <c r="AY751"/>
    </row>
    <row r="752" spans="5:51" s="10" customFormat="1" x14ac:dyDescent="0.25">
      <c r="E752" s="11"/>
      <c r="F752" s="11"/>
      <c r="G752" s="11"/>
      <c r="I752" s="11"/>
      <c r="L752" s="11"/>
      <c r="M752" s="11"/>
      <c r="N752" s="11"/>
      <c r="O752" s="11"/>
      <c r="P752" s="11"/>
      <c r="Q752" s="12"/>
      <c r="R752" s="12"/>
      <c r="S752" s="12"/>
      <c r="T752" s="11"/>
      <c r="V752" s="11"/>
      <c r="W752" s="15">
        <v>10</v>
      </c>
      <c r="X752" s="15">
        <v>8.0000000000000002E-3</v>
      </c>
      <c r="Y752" s="14" t="s">
        <v>77</v>
      </c>
      <c r="Z752" s="14" t="s">
        <v>101</v>
      </c>
      <c r="AA752" s="10" t="s">
        <v>37</v>
      </c>
      <c r="AB752" s="17"/>
      <c r="AD752" s="15"/>
      <c r="AE752" s="15"/>
      <c r="AF752" s="13"/>
      <c r="AG752" s="15"/>
      <c r="AH752" s="15"/>
      <c r="AI752" s="15"/>
      <c r="AJ752" s="15"/>
      <c r="AK752" s="15"/>
      <c r="AL752" s="15"/>
      <c r="AM752" s="42"/>
      <c r="AN752" s="42"/>
      <c r="AO752" s="15"/>
      <c r="AP752" s="15">
        <v>162.10717322308446</v>
      </c>
      <c r="AR752" s="26"/>
      <c r="AT752" s="13" t="s">
        <v>47</v>
      </c>
      <c r="AU752" s="16" t="s">
        <v>51</v>
      </c>
      <c r="AV752" s="13" t="s">
        <v>51</v>
      </c>
      <c r="AW752" s="15"/>
      <c r="AY752"/>
    </row>
    <row r="753" spans="5:51" s="10" customFormat="1" x14ac:dyDescent="0.25">
      <c r="E753" s="11"/>
      <c r="F753" s="11"/>
      <c r="G753" s="11"/>
      <c r="I753" s="11"/>
      <c r="L753" s="11"/>
      <c r="M753" s="11"/>
      <c r="N753" s="11"/>
      <c r="O753" s="11"/>
      <c r="P753" s="11"/>
      <c r="Q753" s="12"/>
      <c r="R753" s="12"/>
      <c r="S753" s="12"/>
      <c r="T753" s="11"/>
      <c r="V753" s="11"/>
      <c r="W753" s="15">
        <v>10</v>
      </c>
      <c r="X753" s="15">
        <v>8.0000000000000002E-3</v>
      </c>
      <c r="Y753" s="14"/>
      <c r="Z753" s="14" t="s">
        <v>103</v>
      </c>
      <c r="AA753" s="10" t="s">
        <v>37</v>
      </c>
      <c r="AB753" s="17"/>
      <c r="AD753" s="15"/>
      <c r="AE753" s="15"/>
      <c r="AF753" s="13"/>
      <c r="AG753" s="15"/>
      <c r="AH753" s="15"/>
      <c r="AI753" s="15"/>
      <c r="AJ753" s="15"/>
      <c r="AK753" s="15"/>
      <c r="AL753" s="15"/>
      <c r="AM753" s="42"/>
      <c r="AN753" s="42"/>
      <c r="AO753" s="15"/>
      <c r="AP753" s="15">
        <v>162.10717322308446</v>
      </c>
      <c r="AR753" s="26"/>
      <c r="AT753" s="13" t="s">
        <v>47</v>
      </c>
      <c r="AU753" s="16" t="s">
        <v>51</v>
      </c>
      <c r="AV753" s="13" t="s">
        <v>51</v>
      </c>
      <c r="AW753" s="15"/>
      <c r="AY753"/>
    </row>
    <row r="754" spans="5:51" s="10" customFormat="1" x14ac:dyDescent="0.25">
      <c r="E754" s="11"/>
      <c r="F754" s="11"/>
      <c r="G754" s="11"/>
      <c r="I754" s="11"/>
      <c r="L754" s="11"/>
      <c r="M754" s="11"/>
      <c r="N754" s="11"/>
      <c r="O754" s="11"/>
      <c r="P754" s="11"/>
      <c r="Q754" s="12"/>
      <c r="R754" s="12"/>
      <c r="S754" s="12"/>
      <c r="T754" s="11"/>
      <c r="V754" s="11"/>
      <c r="W754" s="15">
        <v>10</v>
      </c>
      <c r="X754" s="15">
        <v>8.0000000000000002E-3</v>
      </c>
      <c r="Y754" s="14" t="s">
        <v>77</v>
      </c>
      <c r="Z754" s="14" t="s">
        <v>102</v>
      </c>
      <c r="AA754" s="10" t="s">
        <v>37</v>
      </c>
      <c r="AB754" s="11"/>
      <c r="AD754" s="15"/>
      <c r="AE754" s="15"/>
      <c r="AF754" s="13"/>
      <c r="AG754" s="15"/>
      <c r="AH754" s="15"/>
      <c r="AI754" s="15"/>
      <c r="AJ754" s="15"/>
      <c r="AK754" s="15"/>
      <c r="AL754" s="15"/>
      <c r="AM754" s="42"/>
      <c r="AN754" s="42"/>
      <c r="AO754" s="15"/>
      <c r="AP754" s="15">
        <v>162.10717322308446</v>
      </c>
      <c r="AR754" s="26"/>
      <c r="AT754" s="13" t="s">
        <v>47</v>
      </c>
      <c r="AU754" s="16" t="s">
        <v>51</v>
      </c>
      <c r="AV754" s="13" t="s">
        <v>51</v>
      </c>
      <c r="AW754" s="15"/>
      <c r="AY754"/>
    </row>
    <row r="755" spans="5:51" s="10" customFormat="1" x14ac:dyDescent="0.25">
      <c r="E755" s="11"/>
      <c r="F755" s="11"/>
      <c r="G755" s="11"/>
      <c r="I755" s="11"/>
      <c r="L755" s="11"/>
      <c r="M755" s="11"/>
      <c r="N755" s="11"/>
      <c r="O755" s="11"/>
      <c r="P755" s="11"/>
      <c r="Q755" s="12"/>
      <c r="R755" s="12"/>
      <c r="S755" s="12"/>
      <c r="T755" s="11"/>
      <c r="V755" s="11"/>
      <c r="W755" s="15">
        <v>52.3</v>
      </c>
      <c r="X755" s="15">
        <v>0.09</v>
      </c>
      <c r="Y755" s="14" t="s">
        <v>73</v>
      </c>
      <c r="Z755" s="14" t="s">
        <v>74</v>
      </c>
      <c r="AA755" s="10" t="s">
        <v>37</v>
      </c>
      <c r="AB755" s="11"/>
      <c r="AD755" s="15"/>
      <c r="AE755" s="15"/>
      <c r="AF755" s="13"/>
      <c r="AG755" s="15"/>
      <c r="AH755" s="15"/>
      <c r="AI755" s="15"/>
      <c r="AJ755" s="15"/>
      <c r="AK755" s="15"/>
      <c r="AL755" s="15"/>
      <c r="AM755" s="42"/>
      <c r="AN755" s="42"/>
      <c r="AO755" s="15"/>
      <c r="AP755" s="15">
        <v>345.82863620924684</v>
      </c>
      <c r="AR755" s="26"/>
      <c r="AT755" s="13" t="s">
        <v>38</v>
      </c>
      <c r="AU755" s="14" t="s">
        <v>75</v>
      </c>
      <c r="AV755" s="13" t="s">
        <v>75</v>
      </c>
      <c r="AW755" s="15"/>
      <c r="AY755"/>
    </row>
    <row r="756" spans="5:51" s="10" customFormat="1" x14ac:dyDescent="0.25">
      <c r="E756" s="11"/>
      <c r="F756" s="11"/>
      <c r="G756" s="11"/>
      <c r="I756" s="11"/>
      <c r="L756" s="11"/>
      <c r="M756" s="11"/>
      <c r="N756" s="11"/>
      <c r="O756" s="11"/>
      <c r="P756" s="11"/>
      <c r="Q756" s="12"/>
      <c r="R756" s="12"/>
      <c r="S756" s="12"/>
      <c r="T756" s="11"/>
      <c r="V756" s="11"/>
      <c r="W756" s="15">
        <v>24.7</v>
      </c>
      <c r="X756" s="15">
        <v>7.4999999999999997E-2</v>
      </c>
      <c r="Y756" s="14" t="s">
        <v>73</v>
      </c>
      <c r="Z756" s="14" t="s">
        <v>74</v>
      </c>
      <c r="AA756" s="10" t="s">
        <v>37</v>
      </c>
      <c r="AB756" s="11"/>
      <c r="AD756" s="15"/>
      <c r="AE756" s="15"/>
      <c r="AF756" s="13"/>
      <c r="AG756" s="15"/>
      <c r="AH756" s="15"/>
      <c r="AI756" s="15"/>
      <c r="AJ756" s="15"/>
      <c r="AK756" s="15"/>
      <c r="AL756" s="15"/>
      <c r="AM756" s="42"/>
      <c r="AN756" s="42"/>
      <c r="AO756" s="15"/>
      <c r="AP756" s="15">
        <v>345.82863620924684</v>
      </c>
      <c r="AR756" s="26"/>
      <c r="AT756" s="13" t="s">
        <v>47</v>
      </c>
      <c r="AU756" s="14" t="s">
        <v>75</v>
      </c>
      <c r="AV756" s="13" t="s">
        <v>75</v>
      </c>
      <c r="AW756" s="15"/>
      <c r="AY756"/>
    </row>
    <row r="757" spans="5:51" s="10" customFormat="1" x14ac:dyDescent="0.25">
      <c r="E757" s="11"/>
      <c r="F757" s="11"/>
      <c r="G757" s="11"/>
      <c r="I757" s="11"/>
      <c r="L757" s="11"/>
      <c r="M757" s="11"/>
      <c r="N757" s="11"/>
      <c r="O757" s="11"/>
      <c r="P757" s="11"/>
      <c r="Q757" s="12"/>
      <c r="R757" s="12"/>
      <c r="S757" s="12"/>
      <c r="T757" s="11"/>
      <c r="V757" s="11"/>
      <c r="W757" s="15">
        <v>1.5</v>
      </c>
      <c r="X757" s="15">
        <v>1.4999999999999999E-2</v>
      </c>
      <c r="Y757" s="14" t="s">
        <v>73</v>
      </c>
      <c r="Z757" s="14" t="s">
        <v>74</v>
      </c>
      <c r="AA757" s="10" t="s">
        <v>37</v>
      </c>
      <c r="AB757" s="11"/>
      <c r="AD757" s="15"/>
      <c r="AE757" s="15"/>
      <c r="AF757" s="13"/>
      <c r="AG757" s="15"/>
      <c r="AH757" s="15"/>
      <c r="AI757" s="15"/>
      <c r="AJ757" s="15"/>
      <c r="AK757" s="15"/>
      <c r="AL757" s="15"/>
      <c r="AM757" s="42"/>
      <c r="AN757" s="42"/>
      <c r="AO757" s="15"/>
      <c r="AP757" s="15">
        <v>648.42869289233784</v>
      </c>
      <c r="AR757" s="26"/>
      <c r="AT757" s="13" t="s">
        <v>47</v>
      </c>
      <c r="AU757" s="16" t="s">
        <v>75</v>
      </c>
      <c r="AV757" s="13" t="s">
        <v>75</v>
      </c>
      <c r="AW757" s="15"/>
      <c r="AY757"/>
    </row>
    <row r="758" spans="5:51" s="10" customFormat="1" x14ac:dyDescent="0.25">
      <c r="E758" s="11"/>
      <c r="F758" s="11"/>
      <c r="G758" s="11"/>
      <c r="I758" s="11"/>
      <c r="L758" s="11"/>
      <c r="M758" s="11"/>
      <c r="N758" s="11"/>
      <c r="O758" s="11"/>
      <c r="P758" s="11"/>
      <c r="Q758" s="12"/>
      <c r="R758" s="12"/>
      <c r="S758" s="12"/>
      <c r="T758" s="11"/>
      <c r="V758" s="11"/>
      <c r="W758" s="15">
        <v>1</v>
      </c>
      <c r="X758" s="15">
        <v>1.4999999999999999E-2</v>
      </c>
      <c r="Y758" s="14" t="s">
        <v>73</v>
      </c>
      <c r="Z758" s="14" t="s">
        <v>74</v>
      </c>
      <c r="AA758" s="10" t="s">
        <v>37</v>
      </c>
      <c r="AB758" s="11"/>
      <c r="AD758" s="15"/>
      <c r="AE758" s="15"/>
      <c r="AF758" s="13"/>
      <c r="AG758" s="15"/>
      <c r="AH758" s="15"/>
      <c r="AI758" s="15"/>
      <c r="AJ758" s="15"/>
      <c r="AK758" s="15"/>
      <c r="AL758" s="15"/>
      <c r="AM758" s="42"/>
      <c r="AN758" s="42"/>
      <c r="AO758" s="15"/>
      <c r="AP758" s="15">
        <v>648.42869289233784</v>
      </c>
      <c r="AR758" s="26"/>
      <c r="AT758" s="13" t="s">
        <v>47</v>
      </c>
      <c r="AU758" s="16" t="s">
        <v>75</v>
      </c>
      <c r="AV758" s="13" t="s">
        <v>75</v>
      </c>
      <c r="AW758" s="15"/>
      <c r="AY758"/>
    </row>
    <row r="759" spans="5:51" s="10" customFormat="1" x14ac:dyDescent="0.25">
      <c r="E759" s="11"/>
      <c r="F759" s="11"/>
      <c r="G759" s="11"/>
      <c r="I759" s="11"/>
      <c r="L759" s="11"/>
      <c r="M759" s="11"/>
      <c r="N759" s="11"/>
      <c r="O759" s="11"/>
      <c r="P759" s="11"/>
      <c r="Q759" s="12"/>
      <c r="R759" s="12"/>
      <c r="S759" s="12"/>
      <c r="T759" s="11"/>
      <c r="V759" s="11"/>
      <c r="W759" s="15">
        <v>1.2</v>
      </c>
      <c r="X759" s="15">
        <v>1.4999999999999999E-2</v>
      </c>
      <c r="Y759" s="14" t="s">
        <v>73</v>
      </c>
      <c r="Z759" s="14" t="s">
        <v>74</v>
      </c>
      <c r="AA759" s="10" t="s">
        <v>37</v>
      </c>
      <c r="AB759" s="17"/>
      <c r="AD759" s="15"/>
      <c r="AE759" s="15"/>
      <c r="AF759" s="13"/>
      <c r="AG759" s="15"/>
      <c r="AH759" s="15"/>
      <c r="AI759" s="15"/>
      <c r="AJ759" s="15"/>
      <c r="AK759" s="15"/>
      <c r="AL759" s="15"/>
      <c r="AM759" s="42"/>
      <c r="AN759" s="42"/>
      <c r="AO759" s="15"/>
      <c r="AP759" s="15">
        <v>345.82863620924684</v>
      </c>
      <c r="AR759" s="26"/>
      <c r="AT759" s="13" t="s">
        <v>47</v>
      </c>
      <c r="AU759" s="16" t="s">
        <v>75</v>
      </c>
      <c r="AV759" s="13" t="s">
        <v>75</v>
      </c>
      <c r="AW759" s="15"/>
      <c r="AY759"/>
    </row>
    <row r="760" spans="5:51" s="10" customFormat="1" x14ac:dyDescent="0.25">
      <c r="E760" s="11"/>
      <c r="F760" s="11"/>
      <c r="G760" s="11"/>
      <c r="I760" s="11"/>
      <c r="L760" s="11"/>
      <c r="M760" s="11"/>
      <c r="N760" s="11"/>
      <c r="O760" s="11"/>
      <c r="P760" s="11"/>
      <c r="Q760" s="12"/>
      <c r="R760" s="12"/>
      <c r="S760" s="12"/>
      <c r="T760" s="11"/>
      <c r="V760" s="11"/>
      <c r="W760" s="15">
        <v>3.9</v>
      </c>
      <c r="X760" s="15">
        <v>0.03</v>
      </c>
      <c r="Y760" s="14" t="s">
        <v>73</v>
      </c>
      <c r="Z760" s="14" t="s">
        <v>74</v>
      </c>
      <c r="AA760" s="10" t="s">
        <v>37</v>
      </c>
      <c r="AB760" s="11"/>
      <c r="AD760" s="15"/>
      <c r="AE760" s="15"/>
      <c r="AF760" s="13"/>
      <c r="AG760" s="15"/>
      <c r="AH760" s="15"/>
      <c r="AI760" s="15"/>
      <c r="AJ760" s="15"/>
      <c r="AK760" s="15"/>
      <c r="AL760" s="15"/>
      <c r="AM760" s="42"/>
      <c r="AN760" s="42"/>
      <c r="AO760" s="15"/>
      <c r="AP760" s="15">
        <v>345.82863620924684</v>
      </c>
      <c r="AR760" s="26"/>
      <c r="AT760" s="13" t="s">
        <v>47</v>
      </c>
      <c r="AU760" s="10" t="s">
        <v>75</v>
      </c>
      <c r="AV760" s="13" t="s">
        <v>75</v>
      </c>
      <c r="AW760" s="15"/>
      <c r="AY760"/>
    </row>
    <row r="761" spans="5:51" s="10" customFormat="1" x14ac:dyDescent="0.25">
      <c r="E761" s="11"/>
      <c r="F761" s="11"/>
      <c r="G761" s="11"/>
      <c r="I761" s="11"/>
      <c r="L761" s="11"/>
      <c r="M761" s="11"/>
      <c r="N761" s="11"/>
      <c r="O761" s="11"/>
      <c r="P761" s="11"/>
      <c r="Q761" s="12"/>
      <c r="R761" s="12"/>
      <c r="S761" s="12"/>
      <c r="T761" s="11"/>
      <c r="V761" s="11"/>
      <c r="W761" s="15">
        <v>1</v>
      </c>
      <c r="X761" s="15">
        <v>1.4999999999999999E-2</v>
      </c>
      <c r="Y761" s="14" t="s">
        <v>73</v>
      </c>
      <c r="Z761" s="14" t="s">
        <v>74</v>
      </c>
      <c r="AA761" s="10" t="s">
        <v>37</v>
      </c>
      <c r="AB761" s="11"/>
      <c r="AD761" s="15"/>
      <c r="AE761" s="15"/>
      <c r="AF761" s="13"/>
      <c r="AG761" s="15"/>
      <c r="AH761" s="15"/>
      <c r="AI761" s="15"/>
      <c r="AJ761" s="15"/>
      <c r="AK761" s="15"/>
      <c r="AL761" s="15"/>
      <c r="AM761" s="42"/>
      <c r="AN761" s="42"/>
      <c r="AO761" s="15"/>
      <c r="AP761" s="15">
        <v>1988.5146582031693</v>
      </c>
      <c r="AR761" s="26"/>
      <c r="AT761" s="13" t="s">
        <v>52</v>
      </c>
      <c r="AU761" s="14" t="s">
        <v>75</v>
      </c>
      <c r="AV761" s="13" t="s">
        <v>75</v>
      </c>
      <c r="AW761" s="15"/>
      <c r="AY761"/>
    </row>
    <row r="762" spans="5:51" s="10" customFormat="1" x14ac:dyDescent="0.25">
      <c r="E762" s="11"/>
      <c r="F762" s="11"/>
      <c r="G762" s="11"/>
      <c r="I762" s="11"/>
      <c r="L762" s="11"/>
      <c r="M762" s="11"/>
      <c r="N762" s="11"/>
      <c r="O762" s="11"/>
      <c r="P762" s="11"/>
      <c r="Q762" s="12"/>
      <c r="R762" s="12"/>
      <c r="S762" s="12"/>
      <c r="T762" s="11"/>
      <c r="V762" s="11"/>
      <c r="W762" s="15">
        <v>16.8</v>
      </c>
      <c r="X762" s="15">
        <v>4.4999999999999998E-2</v>
      </c>
      <c r="Y762" s="14" t="s">
        <v>73</v>
      </c>
      <c r="Z762" s="14" t="s">
        <v>74</v>
      </c>
      <c r="AA762" s="10" t="s">
        <v>37</v>
      </c>
      <c r="AB762" s="11"/>
      <c r="AD762" s="15"/>
      <c r="AE762" s="15"/>
      <c r="AF762" s="13"/>
      <c r="AG762" s="15"/>
      <c r="AH762" s="15"/>
      <c r="AI762" s="15"/>
      <c r="AJ762" s="15"/>
      <c r="AK762" s="15"/>
      <c r="AL762" s="15"/>
      <c r="AM762" s="42"/>
      <c r="AN762" s="42"/>
      <c r="AO762" s="15"/>
      <c r="AP762" s="15">
        <v>345.82863620924684</v>
      </c>
      <c r="AR762" s="26"/>
      <c r="AT762" s="13" t="s">
        <v>52</v>
      </c>
      <c r="AU762" s="14" t="s">
        <v>75</v>
      </c>
      <c r="AV762" s="13" t="s">
        <v>75</v>
      </c>
      <c r="AW762" s="15"/>
      <c r="AY762"/>
    </row>
    <row r="763" spans="5:51" s="10" customFormat="1" x14ac:dyDescent="0.25">
      <c r="E763" s="11"/>
      <c r="F763" s="11"/>
      <c r="G763" s="11"/>
      <c r="I763" s="11"/>
      <c r="L763" s="11"/>
      <c r="M763" s="11"/>
      <c r="N763" s="11"/>
      <c r="O763" s="11"/>
      <c r="P763" s="11"/>
      <c r="Q763" s="12"/>
      <c r="R763" s="12"/>
      <c r="S763" s="12"/>
      <c r="T763" s="11"/>
      <c r="V763" s="11"/>
      <c r="W763" s="15">
        <v>1</v>
      </c>
      <c r="X763" s="15">
        <v>1</v>
      </c>
      <c r="Y763" s="14" t="s">
        <v>65</v>
      </c>
      <c r="Z763" s="14" t="s">
        <v>49</v>
      </c>
      <c r="AA763" s="10" t="s">
        <v>41</v>
      </c>
      <c r="AB763" s="11"/>
      <c r="AD763" s="15"/>
      <c r="AE763" s="15"/>
      <c r="AF763" s="13"/>
      <c r="AG763" s="15"/>
      <c r="AH763" s="15"/>
      <c r="AI763" s="15"/>
      <c r="AJ763" s="15"/>
      <c r="AK763" s="15"/>
      <c r="AL763" s="15"/>
      <c r="AM763" s="42"/>
      <c r="AN763" s="42"/>
      <c r="AO763" s="15"/>
      <c r="AP763" s="15">
        <v>1296.8573857846757</v>
      </c>
      <c r="AR763" s="26"/>
      <c r="AT763" s="13" t="s">
        <v>47</v>
      </c>
      <c r="AU763" s="16" t="s">
        <v>51</v>
      </c>
      <c r="AV763" s="13" t="s">
        <v>51</v>
      </c>
      <c r="AW763" s="15"/>
      <c r="AY763"/>
    </row>
    <row r="764" spans="5:51" s="10" customFormat="1" x14ac:dyDescent="0.25">
      <c r="E764" s="11"/>
      <c r="F764" s="11"/>
      <c r="G764" s="11"/>
      <c r="I764" s="11"/>
      <c r="L764" s="11"/>
      <c r="M764" s="11"/>
      <c r="N764" s="11"/>
      <c r="O764" s="11"/>
      <c r="P764" s="11"/>
      <c r="Q764" s="12"/>
      <c r="R764" s="12"/>
      <c r="S764" s="12"/>
      <c r="T764" s="11"/>
      <c r="V764" s="11"/>
      <c r="W764" s="15">
        <v>1</v>
      </c>
      <c r="X764" s="15">
        <v>1</v>
      </c>
      <c r="Y764" s="14" t="s">
        <v>66</v>
      </c>
      <c r="Z764" s="14" t="s">
        <v>49</v>
      </c>
      <c r="AA764" s="10" t="s">
        <v>41</v>
      </c>
      <c r="AB764" s="11"/>
      <c r="AD764" s="15"/>
      <c r="AE764" s="15"/>
      <c r="AF764" s="13"/>
      <c r="AG764" s="15"/>
      <c r="AH764" s="15"/>
      <c r="AI764" s="15"/>
      <c r="AJ764" s="15"/>
      <c r="AK764" s="15"/>
      <c r="AL764" s="15"/>
      <c r="AM764" s="42"/>
      <c r="AN764" s="42"/>
      <c r="AO764" s="15"/>
      <c r="AP764" s="15">
        <v>345.82863620924684</v>
      </c>
      <c r="AR764" s="26"/>
      <c r="AT764" s="13" t="s">
        <v>47</v>
      </c>
      <c r="AU764" s="16" t="s">
        <v>51</v>
      </c>
      <c r="AV764" s="13" t="s">
        <v>51</v>
      </c>
      <c r="AW764" s="15"/>
      <c r="AY764"/>
    </row>
    <row r="765" spans="5:51" s="10" customFormat="1" x14ac:dyDescent="0.25">
      <c r="E765" s="11"/>
      <c r="F765" s="11"/>
      <c r="G765" s="11"/>
      <c r="I765" s="11"/>
      <c r="L765" s="11"/>
      <c r="M765" s="11"/>
      <c r="N765" s="11"/>
      <c r="O765" s="11"/>
      <c r="P765" s="11"/>
      <c r="Q765" s="12"/>
      <c r="R765" s="12"/>
      <c r="S765" s="12"/>
      <c r="T765" s="11"/>
      <c r="V765" s="11"/>
      <c r="W765" s="15">
        <v>92</v>
      </c>
      <c r="X765" s="15">
        <v>0.439</v>
      </c>
      <c r="Y765" s="14" t="s">
        <v>76</v>
      </c>
      <c r="Z765" s="14" t="s">
        <v>49</v>
      </c>
      <c r="AA765" s="10" t="s">
        <v>37</v>
      </c>
      <c r="AB765" s="11"/>
      <c r="AD765" s="15"/>
      <c r="AE765" s="15"/>
      <c r="AF765" s="13"/>
      <c r="AG765" s="15"/>
      <c r="AH765" s="15"/>
      <c r="AI765" s="15"/>
      <c r="AJ765" s="15"/>
      <c r="AK765" s="15"/>
      <c r="AL765" s="15"/>
      <c r="AM765" s="42"/>
      <c r="AN765" s="42"/>
      <c r="AO765" s="15"/>
      <c r="AP765" s="15">
        <v>648.42869289233784</v>
      </c>
      <c r="AR765" s="26"/>
      <c r="AT765" s="13" t="s">
        <v>47</v>
      </c>
      <c r="AU765" s="16" t="s">
        <v>51</v>
      </c>
      <c r="AV765" s="13" t="s">
        <v>51</v>
      </c>
      <c r="AW765" s="15"/>
      <c r="AY765"/>
    </row>
    <row r="766" spans="5:51" s="10" customFormat="1" x14ac:dyDescent="0.25">
      <c r="E766" s="11"/>
      <c r="F766" s="11"/>
      <c r="G766" s="11"/>
      <c r="I766" s="11"/>
      <c r="L766" s="11"/>
      <c r="M766" s="11"/>
      <c r="N766" s="11"/>
      <c r="O766" s="11"/>
      <c r="P766" s="11"/>
      <c r="Q766" s="12"/>
      <c r="R766" s="12"/>
      <c r="S766" s="12"/>
      <c r="T766" s="11"/>
      <c r="V766" s="11"/>
      <c r="W766" s="15">
        <v>92</v>
      </c>
      <c r="X766" s="15">
        <v>0.439</v>
      </c>
      <c r="Y766" s="14" t="s">
        <v>76</v>
      </c>
      <c r="Z766" s="14" t="s">
        <v>49</v>
      </c>
      <c r="AA766" s="10" t="s">
        <v>37</v>
      </c>
      <c r="AB766" s="11"/>
      <c r="AD766" s="15"/>
      <c r="AE766" s="15"/>
      <c r="AF766" s="13"/>
      <c r="AG766" s="15"/>
      <c r="AH766" s="15"/>
      <c r="AI766" s="15"/>
      <c r="AJ766" s="15"/>
      <c r="AK766" s="15"/>
      <c r="AL766" s="15"/>
      <c r="AM766" s="42"/>
      <c r="AN766" s="42"/>
      <c r="AO766" s="15"/>
      <c r="AP766" s="15">
        <v>648.42869289233784</v>
      </c>
      <c r="AR766" s="26"/>
      <c r="AT766" s="13" t="s">
        <v>47</v>
      </c>
      <c r="AU766" s="14" t="s">
        <v>51</v>
      </c>
      <c r="AV766" s="13" t="s">
        <v>51</v>
      </c>
      <c r="AW766" s="15"/>
      <c r="AY766"/>
    </row>
    <row r="767" spans="5:51" s="10" customFormat="1" x14ac:dyDescent="0.25">
      <c r="E767" s="11"/>
      <c r="F767" s="11"/>
      <c r="G767" s="11"/>
      <c r="I767" s="11"/>
      <c r="L767" s="11"/>
      <c r="M767" s="11"/>
      <c r="N767" s="11"/>
      <c r="O767" s="11"/>
      <c r="P767" s="11"/>
      <c r="Q767" s="12"/>
      <c r="R767" s="12"/>
      <c r="S767" s="12"/>
      <c r="T767" s="13"/>
      <c r="V767" s="11"/>
      <c r="W767" s="15">
        <v>4</v>
      </c>
      <c r="X767" s="15">
        <v>1.6E-2</v>
      </c>
      <c r="Y767" s="14" t="s">
        <v>97</v>
      </c>
      <c r="Z767" s="14" t="s">
        <v>71</v>
      </c>
      <c r="AA767" s="10" t="s">
        <v>37</v>
      </c>
      <c r="AB767" s="11"/>
      <c r="AD767" s="15"/>
      <c r="AE767" s="15"/>
      <c r="AF767" s="13"/>
      <c r="AG767" s="15"/>
      <c r="AH767" s="15"/>
      <c r="AI767" s="15"/>
      <c r="AJ767" s="15"/>
      <c r="AK767" s="15"/>
      <c r="AL767" s="15"/>
      <c r="AM767" s="42"/>
      <c r="AN767" s="42"/>
      <c r="AO767" s="15"/>
      <c r="AP767" s="15">
        <v>345.82863620924684</v>
      </c>
      <c r="AR767" s="26"/>
      <c r="AT767" s="13" t="s">
        <v>38</v>
      </c>
      <c r="AU767" s="14" t="s">
        <v>72</v>
      </c>
      <c r="AV767" s="13" t="s">
        <v>72</v>
      </c>
      <c r="AW767" s="15"/>
      <c r="AY767"/>
    </row>
    <row r="768" spans="5:51" s="10" customFormat="1" x14ac:dyDescent="0.25">
      <c r="E768" s="11"/>
      <c r="F768" s="11"/>
      <c r="G768" s="11"/>
      <c r="I768" s="11"/>
      <c r="L768" s="11"/>
      <c r="M768" s="11"/>
      <c r="N768" s="11"/>
      <c r="O768" s="11"/>
      <c r="P768" s="11"/>
      <c r="Q768" s="12"/>
      <c r="R768" s="12"/>
      <c r="S768" s="12"/>
      <c r="T768" s="13"/>
      <c r="V768" s="11"/>
      <c r="W768" s="15">
        <v>44</v>
      </c>
      <c r="X768" s="15">
        <v>0.35199999999999998</v>
      </c>
      <c r="Y768" s="14" t="s">
        <v>97</v>
      </c>
      <c r="Z768" s="14" t="s">
        <v>71</v>
      </c>
      <c r="AA768" s="10" t="s">
        <v>37</v>
      </c>
      <c r="AB768" s="11"/>
      <c r="AD768" s="15"/>
      <c r="AE768" s="15"/>
      <c r="AF768" s="13"/>
      <c r="AG768" s="15"/>
      <c r="AH768" s="15"/>
      <c r="AI768" s="15"/>
      <c r="AJ768" s="15"/>
      <c r="AK768" s="15"/>
      <c r="AL768" s="15"/>
      <c r="AM768" s="42"/>
      <c r="AN768" s="42"/>
      <c r="AO768" s="15"/>
      <c r="AP768" s="15">
        <v>345.82863620924684</v>
      </c>
      <c r="AR768" s="26"/>
      <c r="AT768" s="13" t="s">
        <v>38</v>
      </c>
      <c r="AU768" s="14" t="s">
        <v>72</v>
      </c>
      <c r="AV768" s="13" t="s">
        <v>72</v>
      </c>
      <c r="AW768" s="15"/>
      <c r="AY768"/>
    </row>
    <row r="769" spans="5:51" s="10" customFormat="1" x14ac:dyDescent="0.25">
      <c r="E769" s="11"/>
      <c r="F769" s="11"/>
      <c r="G769" s="11"/>
      <c r="I769" s="11"/>
      <c r="L769" s="11"/>
      <c r="M769" s="11"/>
      <c r="N769" s="11"/>
      <c r="O769" s="11"/>
      <c r="P769" s="11"/>
      <c r="Q769" s="12"/>
      <c r="R769" s="12"/>
      <c r="S769" s="12"/>
      <c r="T769" s="13"/>
      <c r="V769" s="11"/>
      <c r="W769" s="15">
        <v>16</v>
      </c>
      <c r="X769" s="15">
        <v>0.13400000000000001</v>
      </c>
      <c r="Y769" s="14" t="s">
        <v>159</v>
      </c>
      <c r="Z769" s="14" t="s">
        <v>71</v>
      </c>
      <c r="AA769" s="10" t="s">
        <v>37</v>
      </c>
      <c r="AB769" s="11"/>
      <c r="AD769" s="15"/>
      <c r="AE769" s="15"/>
      <c r="AF769" s="13"/>
      <c r="AG769" s="15"/>
      <c r="AH769" s="15"/>
      <c r="AI769" s="15"/>
      <c r="AJ769" s="15"/>
      <c r="AK769" s="15"/>
      <c r="AL769" s="15"/>
      <c r="AM769" s="42"/>
      <c r="AN769" s="42"/>
      <c r="AO769" s="15"/>
      <c r="AP769" s="15">
        <v>345.82863620924684</v>
      </c>
      <c r="AR769" s="26"/>
      <c r="AT769" s="13" t="s">
        <v>38</v>
      </c>
      <c r="AU769" s="14" t="s">
        <v>72</v>
      </c>
      <c r="AV769" s="13" t="s">
        <v>72</v>
      </c>
      <c r="AW769" s="15"/>
      <c r="AY769"/>
    </row>
    <row r="770" spans="5:51" s="10" customFormat="1" x14ac:dyDescent="0.25">
      <c r="E770" s="11"/>
      <c r="F770" s="11"/>
      <c r="G770" s="11"/>
      <c r="I770" s="11"/>
      <c r="L770" s="11"/>
      <c r="M770" s="11"/>
      <c r="N770" s="11"/>
      <c r="O770" s="11"/>
      <c r="P770" s="11"/>
      <c r="Q770" s="12"/>
      <c r="R770" s="12"/>
      <c r="S770" s="12"/>
      <c r="T770" s="13"/>
      <c r="V770" s="11"/>
      <c r="W770" s="15">
        <v>10</v>
      </c>
      <c r="X770" s="15">
        <v>8.0000000000000002E-3</v>
      </c>
      <c r="Y770" s="14" t="s">
        <v>77</v>
      </c>
      <c r="Z770" s="14" t="s">
        <v>70</v>
      </c>
      <c r="AA770" s="10" t="s">
        <v>37</v>
      </c>
      <c r="AB770" s="11"/>
      <c r="AD770" s="15"/>
      <c r="AE770" s="15"/>
      <c r="AF770" s="13"/>
      <c r="AG770" s="15"/>
      <c r="AH770" s="15"/>
      <c r="AI770" s="15"/>
      <c r="AJ770" s="15"/>
      <c r="AK770" s="15"/>
      <c r="AL770" s="15"/>
      <c r="AM770" s="42"/>
      <c r="AN770" s="42"/>
      <c r="AO770" s="15"/>
      <c r="AP770" s="15">
        <v>216.14289763077926</v>
      </c>
      <c r="AR770" s="26"/>
      <c r="AT770" s="13" t="s">
        <v>47</v>
      </c>
      <c r="AU770" s="14" t="s">
        <v>51</v>
      </c>
      <c r="AV770" s="13" t="s">
        <v>51</v>
      </c>
      <c r="AW770" s="15"/>
      <c r="AY770"/>
    </row>
    <row r="771" spans="5:51" s="10" customFormat="1" x14ac:dyDescent="0.25">
      <c r="E771" s="11"/>
      <c r="F771" s="11"/>
      <c r="G771" s="11"/>
      <c r="I771" s="11"/>
      <c r="L771" s="11"/>
      <c r="M771" s="11"/>
      <c r="N771" s="11"/>
      <c r="O771" s="11"/>
      <c r="P771" s="11"/>
      <c r="Q771" s="12"/>
      <c r="R771" s="12"/>
      <c r="S771" s="12"/>
      <c r="T771" s="13"/>
      <c r="V771" s="11"/>
      <c r="W771" s="15">
        <v>10</v>
      </c>
      <c r="X771" s="15">
        <v>8.0000000000000002E-3</v>
      </c>
      <c r="Y771" s="14" t="s">
        <v>77</v>
      </c>
      <c r="Z771" s="14" t="s">
        <v>83</v>
      </c>
      <c r="AA771" s="10" t="s">
        <v>37</v>
      </c>
      <c r="AB771" s="11"/>
      <c r="AD771" s="15"/>
      <c r="AE771" s="15"/>
      <c r="AF771" s="13"/>
      <c r="AG771" s="15"/>
      <c r="AH771" s="15"/>
      <c r="AI771" s="15"/>
      <c r="AJ771" s="15"/>
      <c r="AK771" s="15"/>
      <c r="AL771" s="15"/>
      <c r="AM771" s="42"/>
      <c r="AN771" s="42"/>
      <c r="AO771" s="15"/>
      <c r="AP771" s="15">
        <v>216.14289763077926</v>
      </c>
      <c r="AR771" s="26"/>
      <c r="AT771" s="13" t="s">
        <v>47</v>
      </c>
      <c r="AU771" s="14" t="s">
        <v>51</v>
      </c>
      <c r="AV771" s="13" t="s">
        <v>51</v>
      </c>
      <c r="AW771" s="15"/>
      <c r="AY771"/>
    </row>
    <row r="772" spans="5:51" s="10" customFormat="1" x14ac:dyDescent="0.25">
      <c r="E772" s="11"/>
      <c r="F772" s="11"/>
      <c r="G772" s="11"/>
      <c r="I772" s="11"/>
      <c r="L772" s="11"/>
      <c r="M772" s="11"/>
      <c r="N772" s="11"/>
      <c r="O772" s="11"/>
      <c r="P772" s="11"/>
      <c r="Q772" s="12"/>
      <c r="R772" s="12"/>
      <c r="S772" s="12"/>
      <c r="T772" s="13"/>
      <c r="V772" s="11"/>
      <c r="W772" s="15">
        <v>10</v>
      </c>
      <c r="X772" s="15">
        <v>8.0000000000000002E-3</v>
      </c>
      <c r="Y772" s="14" t="s">
        <v>77</v>
      </c>
      <c r="Z772" s="14" t="s">
        <v>102</v>
      </c>
      <c r="AA772" s="10" t="s">
        <v>37</v>
      </c>
      <c r="AB772" s="11"/>
      <c r="AD772" s="15"/>
      <c r="AE772" s="15"/>
      <c r="AF772" s="13"/>
      <c r="AG772" s="15"/>
      <c r="AH772" s="15"/>
      <c r="AI772" s="15"/>
      <c r="AJ772" s="15"/>
      <c r="AK772" s="15"/>
      <c r="AL772" s="15"/>
      <c r="AM772" s="42"/>
      <c r="AN772" s="42"/>
      <c r="AO772" s="15"/>
      <c r="AP772" s="15">
        <v>216.14289763077926</v>
      </c>
      <c r="AR772" s="26"/>
      <c r="AT772" s="13" t="s">
        <v>47</v>
      </c>
      <c r="AU772" s="14" t="s">
        <v>51</v>
      </c>
      <c r="AV772" s="13" t="s">
        <v>51</v>
      </c>
      <c r="AW772" s="15"/>
      <c r="AY772"/>
    </row>
    <row r="773" spans="5:51" s="10" customFormat="1" x14ac:dyDescent="0.25">
      <c r="E773" s="11"/>
      <c r="F773" s="11"/>
      <c r="G773" s="11"/>
      <c r="I773" s="11"/>
      <c r="L773" s="11"/>
      <c r="M773" s="11"/>
      <c r="O773" s="11"/>
      <c r="P773" s="11"/>
      <c r="Q773" s="12"/>
      <c r="R773" s="12"/>
      <c r="S773" s="12"/>
      <c r="T773" s="11"/>
      <c r="V773" s="11"/>
      <c r="W773" s="15">
        <v>336</v>
      </c>
      <c r="X773" s="15">
        <v>2.59</v>
      </c>
      <c r="Y773" s="14" t="s">
        <v>76</v>
      </c>
      <c r="Z773" s="14" t="s">
        <v>49</v>
      </c>
      <c r="AA773" s="10" t="s">
        <v>37</v>
      </c>
      <c r="AB773" s="11"/>
      <c r="AD773" s="15"/>
      <c r="AE773" s="15"/>
      <c r="AF773" s="13"/>
      <c r="AG773" s="15"/>
      <c r="AH773" s="15"/>
      <c r="AI773" s="15"/>
      <c r="AJ773" s="15"/>
      <c r="AK773" s="15"/>
      <c r="AL773" s="15"/>
      <c r="AM773" s="42"/>
      <c r="AN773" s="42"/>
      <c r="AO773" s="15"/>
      <c r="AP773" s="15">
        <v>475.51437478771436</v>
      </c>
      <c r="AR773" s="26"/>
      <c r="AT773" s="13" t="s">
        <v>47</v>
      </c>
      <c r="AU773" s="16" t="s">
        <v>51</v>
      </c>
      <c r="AV773" s="13" t="s">
        <v>51</v>
      </c>
      <c r="AW773" s="15"/>
      <c r="AY773"/>
    </row>
    <row r="774" spans="5:51" s="10" customFormat="1" x14ac:dyDescent="0.25">
      <c r="E774" s="11"/>
      <c r="F774" s="11"/>
      <c r="G774" s="11"/>
      <c r="I774" s="11"/>
      <c r="L774" s="11"/>
      <c r="M774" s="11"/>
      <c r="N774" s="11"/>
      <c r="O774" s="11"/>
      <c r="P774" s="11"/>
      <c r="Q774" s="12"/>
      <c r="R774" s="12"/>
      <c r="S774" s="12"/>
      <c r="T774" s="11"/>
      <c r="V774" s="11"/>
      <c r="W774" s="15">
        <v>336</v>
      </c>
      <c r="X774" s="15">
        <v>2.59</v>
      </c>
      <c r="Y774" s="14" t="s">
        <v>76</v>
      </c>
      <c r="Z774" s="14" t="s">
        <v>49</v>
      </c>
      <c r="AA774" s="10" t="s">
        <v>37</v>
      </c>
      <c r="AB774" s="22"/>
      <c r="AD774" s="15"/>
      <c r="AE774" s="15"/>
      <c r="AF774" s="13"/>
      <c r="AG774" s="15"/>
      <c r="AH774" s="15"/>
      <c r="AI774" s="15"/>
      <c r="AJ774" s="15"/>
      <c r="AK774" s="15"/>
      <c r="AL774" s="15"/>
      <c r="AM774" s="42"/>
      <c r="AN774" s="42"/>
      <c r="AO774" s="15"/>
      <c r="AP774" s="15">
        <v>475.51437478771436</v>
      </c>
      <c r="AR774" s="26"/>
      <c r="AT774" s="13" t="s">
        <v>47</v>
      </c>
      <c r="AU774" s="14" t="s">
        <v>51</v>
      </c>
      <c r="AV774" s="13" t="s">
        <v>51</v>
      </c>
      <c r="AW774" s="15"/>
      <c r="AY774"/>
    </row>
    <row r="775" spans="5:51" s="10" customFormat="1" x14ac:dyDescent="0.25">
      <c r="E775" s="11"/>
      <c r="F775" s="11"/>
      <c r="G775" s="11"/>
      <c r="I775" s="11"/>
      <c r="L775" s="11"/>
      <c r="M775" s="11"/>
      <c r="O775" s="11"/>
      <c r="P775" s="11"/>
      <c r="Q775" s="12"/>
      <c r="R775" s="12"/>
      <c r="S775" s="12"/>
      <c r="T775" s="11"/>
      <c r="V775" s="11"/>
      <c r="W775" s="15">
        <v>336</v>
      </c>
      <c r="X775" s="15">
        <v>2.59</v>
      </c>
      <c r="Y775" s="14" t="s">
        <v>76</v>
      </c>
      <c r="Z775" s="14" t="s">
        <v>49</v>
      </c>
      <c r="AA775" s="10" t="s">
        <v>37</v>
      </c>
      <c r="AB775" s="22"/>
      <c r="AD775" s="15"/>
      <c r="AE775" s="15"/>
      <c r="AF775" s="13"/>
      <c r="AG775" s="15"/>
      <c r="AH775" s="15"/>
      <c r="AI775" s="15"/>
      <c r="AJ775" s="15"/>
      <c r="AK775" s="15"/>
      <c r="AL775" s="15"/>
      <c r="AM775" s="42"/>
      <c r="AN775" s="42"/>
      <c r="AO775" s="15"/>
      <c r="AP775" s="15">
        <v>475.51437478771436</v>
      </c>
      <c r="AR775" s="26"/>
      <c r="AT775" s="13" t="s">
        <v>47</v>
      </c>
      <c r="AU775" s="14" t="s">
        <v>51</v>
      </c>
      <c r="AV775" s="13" t="s">
        <v>51</v>
      </c>
      <c r="AW775" s="15"/>
      <c r="AY775"/>
    </row>
    <row r="776" spans="5:51" s="10" customFormat="1" x14ac:dyDescent="0.25">
      <c r="E776" s="11"/>
      <c r="F776" s="11"/>
      <c r="G776" s="11"/>
      <c r="I776" s="11"/>
      <c r="L776" s="11"/>
      <c r="M776" s="11"/>
      <c r="N776" s="11"/>
      <c r="O776" s="11"/>
      <c r="P776" s="11"/>
      <c r="Q776" s="12"/>
      <c r="R776" s="12"/>
      <c r="S776" s="12"/>
      <c r="T776" s="11"/>
      <c r="V776" s="11"/>
      <c r="W776" s="15">
        <v>336</v>
      </c>
      <c r="X776" s="15">
        <v>2.59</v>
      </c>
      <c r="Y776" s="14" t="s">
        <v>76</v>
      </c>
      <c r="Z776" s="14" t="s">
        <v>49</v>
      </c>
      <c r="AA776" s="10" t="s">
        <v>37</v>
      </c>
      <c r="AB776" s="17"/>
      <c r="AD776" s="15"/>
      <c r="AE776" s="15"/>
      <c r="AF776" s="13"/>
      <c r="AG776" s="15"/>
      <c r="AH776" s="15"/>
      <c r="AI776" s="15"/>
      <c r="AJ776" s="15"/>
      <c r="AK776" s="15"/>
      <c r="AL776" s="15"/>
      <c r="AM776" s="42"/>
      <c r="AN776" s="42"/>
      <c r="AO776" s="15"/>
      <c r="AP776" s="15">
        <v>475.51437478771436</v>
      </c>
      <c r="AR776" s="26"/>
      <c r="AT776" s="13" t="s">
        <v>47</v>
      </c>
      <c r="AU776" s="16" t="s">
        <v>51</v>
      </c>
      <c r="AV776" s="13" t="s">
        <v>51</v>
      </c>
      <c r="AW776" s="15"/>
      <c r="AY776"/>
    </row>
    <row r="777" spans="5:51" s="10" customFormat="1" ht="15" customHeight="1" x14ac:dyDescent="0.2">
      <c r="E777" s="11"/>
      <c r="F777" s="11"/>
      <c r="G777" s="11"/>
      <c r="I777" s="31"/>
      <c r="J777" s="11"/>
      <c r="K777" s="14"/>
      <c r="L777" s="14"/>
      <c r="M777" s="11"/>
      <c r="O777" s="74"/>
      <c r="P777" s="11"/>
      <c r="Q777" s="60"/>
      <c r="R777" s="12"/>
      <c r="S777" s="12"/>
      <c r="T777" s="11"/>
      <c r="U777" s="12"/>
      <c r="V777" s="55"/>
      <c r="W777" s="72">
        <v>20</v>
      </c>
      <c r="X777" s="72">
        <v>0.20799999999999999</v>
      </c>
      <c r="Y777" s="10" t="s">
        <v>78</v>
      </c>
      <c r="Z777" s="14" t="s">
        <v>79</v>
      </c>
      <c r="AA777" s="11" t="s">
        <v>37</v>
      </c>
      <c r="AB777" s="11"/>
      <c r="AD777" s="61"/>
      <c r="AE777" s="61"/>
      <c r="AG777" s="61"/>
      <c r="AH777" s="15"/>
      <c r="AK777" s="61"/>
      <c r="AO777" s="27"/>
      <c r="AP777" s="15">
        <v>1200</v>
      </c>
      <c r="AR777" s="26"/>
      <c r="AT777" s="13" t="s">
        <v>38</v>
      </c>
      <c r="AU777" s="16" t="s">
        <v>80</v>
      </c>
      <c r="AV777" s="13" t="s">
        <v>80</v>
      </c>
      <c r="AW777" s="15"/>
    </row>
    <row r="778" spans="5:51" s="10" customFormat="1" ht="15" customHeight="1" x14ac:dyDescent="0.2">
      <c r="E778" s="11"/>
      <c r="F778" s="11"/>
      <c r="G778" s="11"/>
      <c r="I778" s="31"/>
      <c r="J778" s="11"/>
      <c r="K778" s="14"/>
      <c r="L778" s="14"/>
      <c r="M778" s="11"/>
      <c r="O778" s="14"/>
      <c r="P778" s="11"/>
      <c r="Q778" s="60"/>
      <c r="R778" s="12"/>
      <c r="S778" s="12"/>
      <c r="T778" s="11"/>
      <c r="U778" s="12"/>
      <c r="V778" s="55"/>
      <c r="W778" s="72">
        <v>20</v>
      </c>
      <c r="X778" s="72">
        <v>0.20799999999999999</v>
      </c>
      <c r="Y778" s="10" t="s">
        <v>78</v>
      </c>
      <c r="Z778" s="14" t="s">
        <v>79</v>
      </c>
      <c r="AA778" s="11" t="s">
        <v>37</v>
      </c>
      <c r="AB778" s="11"/>
      <c r="AD778" s="61"/>
      <c r="AE778" s="61"/>
      <c r="AG778" s="61"/>
      <c r="AH778" s="15"/>
      <c r="AK778" s="61"/>
      <c r="AO778" s="27"/>
      <c r="AP778" s="15">
        <v>1200</v>
      </c>
      <c r="AR778" s="26"/>
      <c r="AT778" s="13" t="s">
        <v>38</v>
      </c>
      <c r="AU778" s="16" t="s">
        <v>80</v>
      </c>
      <c r="AV778" s="13" t="s">
        <v>80</v>
      </c>
      <c r="AW778" s="15"/>
    </row>
    <row r="779" spans="5:51" s="10" customFormat="1" ht="12" x14ac:dyDescent="0.2">
      <c r="E779" s="11"/>
      <c r="F779" s="11"/>
      <c r="G779" s="11"/>
      <c r="I779" s="31"/>
      <c r="J779" s="11"/>
      <c r="K779" s="14"/>
      <c r="L779" s="14"/>
      <c r="M779" s="11"/>
      <c r="O779" s="14"/>
      <c r="P779" s="11"/>
      <c r="Q779" s="60"/>
      <c r="R779" s="12"/>
      <c r="S779" s="12"/>
      <c r="T779" s="11"/>
      <c r="U779" s="12"/>
      <c r="V779" s="55"/>
      <c r="W779" s="72">
        <v>16</v>
      </c>
      <c r="X779" s="72">
        <v>0.29199999999999998</v>
      </c>
      <c r="Y779" s="10" t="s">
        <v>111</v>
      </c>
      <c r="Z779" s="14" t="s">
        <v>79</v>
      </c>
      <c r="AA779" s="11" t="s">
        <v>37</v>
      </c>
      <c r="AB779" s="11"/>
      <c r="AD779" s="61"/>
      <c r="AE779" s="61"/>
      <c r="AG779" s="61"/>
      <c r="AH779" s="15"/>
      <c r="AK779" s="61"/>
      <c r="AO779" s="27"/>
      <c r="AP779" s="15">
        <v>1200</v>
      </c>
      <c r="AR779" s="26"/>
      <c r="AT779" s="13" t="s">
        <v>38</v>
      </c>
      <c r="AU779" s="16" t="s">
        <v>80</v>
      </c>
      <c r="AV779" s="13" t="s">
        <v>80</v>
      </c>
      <c r="AW779" s="15"/>
    </row>
    <row r="780" spans="5:51" s="10" customFormat="1" ht="12" x14ac:dyDescent="0.2">
      <c r="E780" s="11"/>
      <c r="F780" s="11"/>
      <c r="G780" s="11"/>
      <c r="I780" s="31"/>
      <c r="J780" s="11"/>
      <c r="K780" s="14"/>
      <c r="L780" s="14"/>
      <c r="M780" s="11"/>
      <c r="O780" s="14"/>
      <c r="P780" s="11"/>
      <c r="Q780" s="60"/>
      <c r="R780" s="12"/>
      <c r="S780" s="12"/>
      <c r="T780" s="11"/>
      <c r="U780" s="12"/>
      <c r="V780" s="55"/>
      <c r="W780" s="72">
        <v>60</v>
      </c>
      <c r="X780" s="72">
        <v>0.60099999999999998</v>
      </c>
      <c r="Y780" s="10" t="s">
        <v>78</v>
      </c>
      <c r="Z780" s="14" t="s">
        <v>79</v>
      </c>
      <c r="AA780" s="11" t="s">
        <v>37</v>
      </c>
      <c r="AB780" s="11"/>
      <c r="AD780" s="61"/>
      <c r="AE780" s="61"/>
      <c r="AG780" s="61"/>
      <c r="AH780" s="15"/>
      <c r="AK780" s="61"/>
      <c r="AO780" s="27"/>
      <c r="AP780" s="15">
        <v>1200</v>
      </c>
      <c r="AR780" s="26"/>
      <c r="AT780" s="13" t="s">
        <v>38</v>
      </c>
      <c r="AU780" s="16" t="s">
        <v>80</v>
      </c>
      <c r="AV780" s="13" t="s">
        <v>80</v>
      </c>
      <c r="AW780" s="15"/>
    </row>
    <row r="781" spans="5:51" s="10" customFormat="1" ht="12" x14ac:dyDescent="0.2">
      <c r="E781" s="11"/>
      <c r="F781" s="11"/>
      <c r="G781" s="11"/>
      <c r="I781" s="31"/>
      <c r="J781" s="11"/>
      <c r="K781" s="14"/>
      <c r="L781" s="69"/>
      <c r="M781" s="11"/>
      <c r="O781" s="63"/>
      <c r="P781" s="11"/>
      <c r="Q781" s="60"/>
      <c r="R781" s="12"/>
      <c r="S781" s="12"/>
      <c r="T781" s="11"/>
      <c r="U781" s="12"/>
      <c r="V781" s="55"/>
      <c r="W781" s="72">
        <v>8.3000000000000007</v>
      </c>
      <c r="X781" s="72">
        <v>1.4999999999999999E-2</v>
      </c>
      <c r="Y781" s="10" t="s">
        <v>73</v>
      </c>
      <c r="Z781" s="14" t="s">
        <v>100</v>
      </c>
      <c r="AA781" s="11" t="s">
        <v>37</v>
      </c>
      <c r="AB781" s="11"/>
      <c r="AD781" s="61"/>
      <c r="AE781" s="61"/>
      <c r="AG781" s="61"/>
      <c r="AH781" s="15"/>
      <c r="AK781" s="61"/>
      <c r="AO781" s="27"/>
      <c r="AP781" s="15">
        <v>156</v>
      </c>
      <c r="AR781" s="26"/>
      <c r="AT781" s="13" t="s">
        <v>38</v>
      </c>
      <c r="AU781" s="16" t="s">
        <v>75</v>
      </c>
      <c r="AV781" s="13" t="s">
        <v>75</v>
      </c>
      <c r="AW781" s="15"/>
    </row>
    <row r="782" spans="5:51" s="10" customFormat="1" ht="12" x14ac:dyDescent="0.2">
      <c r="E782" s="11"/>
      <c r="F782" s="11"/>
      <c r="G782" s="11"/>
      <c r="I782" s="31"/>
      <c r="J782" s="11"/>
      <c r="K782" s="14"/>
      <c r="L782" s="69"/>
      <c r="M782" s="11"/>
      <c r="O782" s="63"/>
      <c r="P782" s="11"/>
      <c r="Q782" s="60"/>
      <c r="R782" s="12"/>
      <c r="S782" s="12"/>
      <c r="T782" s="11"/>
      <c r="U782" s="12"/>
      <c r="V782" s="55"/>
      <c r="W782" s="72">
        <v>1.1000000000000001</v>
      </c>
      <c r="X782" s="72">
        <v>1.4999999999999999E-2</v>
      </c>
      <c r="Y782" s="10" t="s">
        <v>73</v>
      </c>
      <c r="Z782" s="14" t="s">
        <v>74</v>
      </c>
      <c r="AA782" s="11" t="s">
        <v>37</v>
      </c>
      <c r="AB782" s="11"/>
      <c r="AD782" s="61"/>
      <c r="AE782" s="61"/>
      <c r="AG782" s="61"/>
      <c r="AH782" s="15"/>
      <c r="AK782" s="61"/>
      <c r="AO782" s="27"/>
      <c r="AP782" s="15">
        <v>156</v>
      </c>
      <c r="AR782" s="26"/>
      <c r="AT782" s="13" t="s">
        <v>38</v>
      </c>
      <c r="AU782" s="16" t="s">
        <v>75</v>
      </c>
      <c r="AV782" s="13" t="s">
        <v>75</v>
      </c>
      <c r="AW782" s="15"/>
    </row>
    <row r="783" spans="5:51" s="10" customFormat="1" ht="12" x14ac:dyDescent="0.2">
      <c r="E783" s="11"/>
      <c r="F783" s="11"/>
      <c r="G783" s="11"/>
      <c r="I783" s="31"/>
      <c r="J783" s="11"/>
      <c r="K783" s="14"/>
      <c r="L783" s="69"/>
      <c r="M783" s="11"/>
      <c r="O783" s="63"/>
      <c r="P783" s="11"/>
      <c r="Q783" s="60"/>
      <c r="R783" s="12"/>
      <c r="S783" s="12"/>
      <c r="T783" s="11"/>
      <c r="U783" s="12"/>
      <c r="V783" s="55"/>
      <c r="W783" s="72">
        <v>1</v>
      </c>
      <c r="X783" s="72">
        <v>1.4999999999999999E-2</v>
      </c>
      <c r="Y783" s="10" t="s">
        <v>73</v>
      </c>
      <c r="Z783" s="14" t="s">
        <v>74</v>
      </c>
      <c r="AA783" s="11" t="s">
        <v>37</v>
      </c>
      <c r="AB783" s="11"/>
      <c r="AD783" s="61"/>
      <c r="AE783" s="61"/>
      <c r="AG783" s="61"/>
      <c r="AH783" s="15"/>
      <c r="AK783" s="61"/>
      <c r="AO783" s="27"/>
      <c r="AP783" s="15">
        <v>156</v>
      </c>
      <c r="AR783" s="26"/>
      <c r="AT783" s="13" t="s">
        <v>38</v>
      </c>
      <c r="AU783" s="16" t="s">
        <v>75</v>
      </c>
      <c r="AV783" s="13" t="s">
        <v>75</v>
      </c>
      <c r="AW783" s="15"/>
    </row>
    <row r="784" spans="5:51" s="10" customFormat="1" ht="12" x14ac:dyDescent="0.2">
      <c r="E784" s="11"/>
      <c r="F784" s="11"/>
      <c r="G784" s="11"/>
      <c r="I784" s="31"/>
      <c r="J784" s="11"/>
      <c r="K784" s="14"/>
      <c r="L784" s="69"/>
      <c r="M784" s="11"/>
      <c r="O784" s="63"/>
      <c r="P784" s="11"/>
      <c r="Q784" s="60"/>
      <c r="R784" s="12"/>
      <c r="S784" s="12"/>
      <c r="T784" s="11"/>
      <c r="U784" s="12"/>
      <c r="V784" s="55"/>
      <c r="W784" s="72">
        <v>2.2000000000000002</v>
      </c>
      <c r="X784" s="72">
        <v>1.4999999999999999E-2</v>
      </c>
      <c r="Y784" s="10" t="s">
        <v>73</v>
      </c>
      <c r="Z784" s="14" t="s">
        <v>74</v>
      </c>
      <c r="AA784" s="11" t="s">
        <v>37</v>
      </c>
      <c r="AB784" s="11"/>
      <c r="AD784" s="61"/>
      <c r="AE784" s="61"/>
      <c r="AG784" s="61"/>
      <c r="AH784" s="15"/>
      <c r="AK784" s="61"/>
      <c r="AO784" s="27"/>
      <c r="AP784" s="15">
        <v>156</v>
      </c>
      <c r="AR784" s="26"/>
      <c r="AT784" s="13" t="s">
        <v>38</v>
      </c>
      <c r="AU784" s="16" t="s">
        <v>75</v>
      </c>
      <c r="AV784" s="13" t="s">
        <v>75</v>
      </c>
      <c r="AW784" s="15"/>
    </row>
    <row r="785" spans="5:49" s="10" customFormat="1" ht="12" x14ac:dyDescent="0.2">
      <c r="E785" s="11"/>
      <c r="F785" s="11"/>
      <c r="G785" s="11"/>
      <c r="I785" s="31"/>
      <c r="J785" s="11"/>
      <c r="K785" s="14"/>
      <c r="L785" s="69"/>
      <c r="M785" s="11"/>
      <c r="O785" s="63"/>
      <c r="P785" s="11"/>
      <c r="Q785" s="60"/>
      <c r="R785" s="12"/>
      <c r="S785" s="12"/>
      <c r="T785" s="11"/>
      <c r="U785" s="12"/>
      <c r="V785" s="55"/>
      <c r="W785" s="72">
        <v>13</v>
      </c>
      <c r="X785" s="72">
        <v>1.2999999999999999E-2</v>
      </c>
      <c r="Z785" s="14" t="s">
        <v>100</v>
      </c>
      <c r="AA785" s="11" t="s">
        <v>37</v>
      </c>
      <c r="AB785" s="11"/>
      <c r="AD785" s="61"/>
      <c r="AE785" s="61"/>
      <c r="AG785" s="61"/>
      <c r="AH785" s="15"/>
      <c r="AK785" s="61"/>
      <c r="AO785" s="27"/>
      <c r="AP785" s="15">
        <v>156</v>
      </c>
      <c r="AR785" s="26"/>
      <c r="AT785" s="13" t="s">
        <v>38</v>
      </c>
      <c r="AU785" s="16" t="s">
        <v>106</v>
      </c>
      <c r="AV785" s="13" t="s">
        <v>106</v>
      </c>
      <c r="AW785" s="15"/>
    </row>
    <row r="786" spans="5:49" s="10" customFormat="1" ht="12" x14ac:dyDescent="0.2">
      <c r="E786" s="11"/>
      <c r="F786" s="11"/>
      <c r="G786" s="11"/>
      <c r="I786" s="31"/>
      <c r="J786" s="11"/>
      <c r="K786" s="14"/>
      <c r="L786" s="69"/>
      <c r="M786" s="11"/>
      <c r="O786" s="63"/>
      <c r="P786" s="11"/>
      <c r="Q786" s="60"/>
      <c r="R786" s="12"/>
      <c r="S786" s="12"/>
      <c r="T786" s="11"/>
      <c r="U786" s="12"/>
      <c r="V786" s="55"/>
      <c r="W786" s="72">
        <v>1</v>
      </c>
      <c r="X786" s="72">
        <v>1.4999999999999999E-2</v>
      </c>
      <c r="Y786" s="10" t="s">
        <v>73</v>
      </c>
      <c r="Z786" s="14" t="s">
        <v>74</v>
      </c>
      <c r="AA786" s="11" t="s">
        <v>37</v>
      </c>
      <c r="AB786" s="11"/>
      <c r="AD786" s="61"/>
      <c r="AE786" s="61"/>
      <c r="AG786" s="61"/>
      <c r="AH786" s="15"/>
      <c r="AK786" s="61"/>
      <c r="AO786" s="27"/>
      <c r="AP786" s="15">
        <v>780</v>
      </c>
      <c r="AR786" s="26"/>
      <c r="AT786" s="13" t="s">
        <v>38</v>
      </c>
      <c r="AU786" s="16" t="s">
        <v>75</v>
      </c>
      <c r="AV786" s="13" t="s">
        <v>75</v>
      </c>
      <c r="AW786" s="15"/>
    </row>
    <row r="787" spans="5:49" s="10" customFormat="1" ht="12" x14ac:dyDescent="0.2">
      <c r="E787" s="11"/>
      <c r="F787" s="11"/>
      <c r="G787" s="11"/>
      <c r="I787" s="31"/>
      <c r="J787" s="11"/>
      <c r="K787" s="14"/>
      <c r="L787" s="69"/>
      <c r="M787" s="11"/>
      <c r="O787" s="63"/>
      <c r="P787" s="11"/>
      <c r="Q787" s="60"/>
      <c r="R787" s="12"/>
      <c r="S787" s="12"/>
      <c r="T787" s="11"/>
      <c r="U787" s="12"/>
      <c r="V787" s="55"/>
      <c r="W787" s="72">
        <v>5</v>
      </c>
      <c r="X787" s="72">
        <v>7.5999999999999998E-2</v>
      </c>
      <c r="Y787" s="10" t="s">
        <v>43</v>
      </c>
      <c r="Z787" s="14" t="s">
        <v>44</v>
      </c>
      <c r="AA787" s="11" t="s">
        <v>41</v>
      </c>
      <c r="AB787" s="17"/>
      <c r="AD787" s="61"/>
      <c r="AE787" s="61"/>
      <c r="AG787" s="61"/>
      <c r="AH787" s="15"/>
      <c r="AK787" s="61"/>
      <c r="AO787" s="27"/>
      <c r="AP787" s="15">
        <v>1056</v>
      </c>
      <c r="AR787" s="26"/>
      <c r="AT787" s="13" t="s">
        <v>38</v>
      </c>
      <c r="AU787" s="16" t="s">
        <v>45</v>
      </c>
      <c r="AV787" s="13" t="s">
        <v>45</v>
      </c>
      <c r="AW787" s="15"/>
    </row>
    <row r="788" spans="5:49" s="10" customFormat="1" ht="12" x14ac:dyDescent="0.2">
      <c r="E788" s="11"/>
      <c r="F788" s="11"/>
      <c r="G788" s="11"/>
      <c r="I788" s="31"/>
      <c r="J788" s="11"/>
      <c r="K788" s="14"/>
      <c r="L788" s="69"/>
      <c r="M788" s="11"/>
      <c r="O788" s="63"/>
      <c r="P788" s="11"/>
      <c r="Q788" s="60"/>
      <c r="R788" s="12"/>
      <c r="S788" s="12"/>
      <c r="T788" s="11"/>
      <c r="U788" s="12"/>
      <c r="V788" s="55"/>
      <c r="W788" s="72">
        <v>23.2</v>
      </c>
      <c r="X788" s="72">
        <v>4.4999999999999998E-2</v>
      </c>
      <c r="Y788" s="10" t="s">
        <v>73</v>
      </c>
      <c r="Z788" s="14" t="s">
        <v>74</v>
      </c>
      <c r="AA788" s="11" t="s">
        <v>37</v>
      </c>
      <c r="AB788" s="11"/>
      <c r="AD788" s="61"/>
      <c r="AE788" s="61"/>
      <c r="AG788" s="61"/>
      <c r="AH788" s="15"/>
      <c r="AK788" s="61"/>
      <c r="AO788" s="27"/>
      <c r="AP788" s="15">
        <v>187.2</v>
      </c>
      <c r="AR788" s="26"/>
      <c r="AT788" s="13" t="s">
        <v>47</v>
      </c>
      <c r="AU788" s="16" t="s">
        <v>75</v>
      </c>
      <c r="AV788" s="13" t="s">
        <v>75</v>
      </c>
      <c r="AW788" s="15"/>
    </row>
    <row r="789" spans="5:49" s="10" customFormat="1" ht="12" x14ac:dyDescent="0.2">
      <c r="E789" s="11"/>
      <c r="F789" s="11"/>
      <c r="G789" s="11"/>
      <c r="I789" s="31"/>
      <c r="J789" s="11"/>
      <c r="K789" s="14"/>
      <c r="L789" s="69"/>
      <c r="M789" s="11"/>
      <c r="O789" s="63"/>
      <c r="P789" s="11"/>
      <c r="Q789" s="60"/>
      <c r="R789" s="12"/>
      <c r="S789" s="12"/>
      <c r="T789" s="11"/>
      <c r="U789" s="12"/>
      <c r="V789" s="55"/>
      <c r="W789" s="72">
        <v>1</v>
      </c>
      <c r="X789" s="72">
        <v>1.4999999999999999E-2</v>
      </c>
      <c r="Y789" s="10" t="s">
        <v>73</v>
      </c>
      <c r="Z789" s="14" t="s">
        <v>74</v>
      </c>
      <c r="AA789" s="11" t="s">
        <v>37</v>
      </c>
      <c r="AB789" s="11"/>
      <c r="AD789" s="61"/>
      <c r="AE789" s="61"/>
      <c r="AG789" s="61"/>
      <c r="AH789" s="15"/>
      <c r="AK789" s="61"/>
      <c r="AO789" s="27"/>
      <c r="AP789" s="15">
        <v>187.2</v>
      </c>
      <c r="AR789" s="26"/>
      <c r="AT789" s="13" t="s">
        <v>47</v>
      </c>
      <c r="AU789" s="16" t="s">
        <v>75</v>
      </c>
      <c r="AV789" s="13" t="s">
        <v>75</v>
      </c>
      <c r="AW789" s="15"/>
    </row>
    <row r="790" spans="5:49" s="10" customFormat="1" ht="12" x14ac:dyDescent="0.2">
      <c r="E790" s="11"/>
      <c r="F790" s="11"/>
      <c r="G790" s="11"/>
      <c r="I790" s="31"/>
      <c r="J790" s="11"/>
      <c r="K790" s="14"/>
      <c r="L790" s="69"/>
      <c r="M790" s="11"/>
      <c r="O790" s="63"/>
      <c r="P790" s="11"/>
      <c r="Q790" s="60"/>
      <c r="R790" s="12"/>
      <c r="S790" s="12"/>
      <c r="T790" s="11"/>
      <c r="U790" s="12"/>
      <c r="V790" s="55"/>
      <c r="W790" s="72">
        <v>1</v>
      </c>
      <c r="X790" s="72">
        <v>1.4999999999999999E-2</v>
      </c>
      <c r="Y790" s="10" t="s">
        <v>73</v>
      </c>
      <c r="Z790" s="14" t="s">
        <v>74</v>
      </c>
      <c r="AA790" s="11" t="s">
        <v>37</v>
      </c>
      <c r="AB790" s="11"/>
      <c r="AD790" s="61"/>
      <c r="AE790" s="61"/>
      <c r="AG790" s="61"/>
      <c r="AH790" s="15"/>
      <c r="AK790" s="61"/>
      <c r="AO790" s="27"/>
      <c r="AP790" s="15">
        <v>187.2</v>
      </c>
      <c r="AR790" s="26"/>
      <c r="AT790" s="13" t="s">
        <v>47</v>
      </c>
      <c r="AU790" s="16" t="s">
        <v>75</v>
      </c>
      <c r="AV790" s="13" t="s">
        <v>75</v>
      </c>
      <c r="AW790" s="15"/>
    </row>
    <row r="791" spans="5:49" s="10" customFormat="1" ht="12" x14ac:dyDescent="0.2">
      <c r="E791" s="11"/>
      <c r="F791" s="11"/>
      <c r="G791" s="11"/>
      <c r="I791" s="31"/>
      <c r="J791" s="11"/>
      <c r="K791" s="14"/>
      <c r="L791" s="69"/>
      <c r="M791" s="11"/>
      <c r="O791" s="63"/>
      <c r="P791" s="11"/>
      <c r="Q791" s="60"/>
      <c r="R791" s="12"/>
      <c r="S791" s="12"/>
      <c r="T791" s="11"/>
      <c r="U791" s="12"/>
      <c r="V791" s="55"/>
      <c r="W791" s="72">
        <v>5.7</v>
      </c>
      <c r="X791" s="72">
        <v>0.03</v>
      </c>
      <c r="Y791" s="10" t="s">
        <v>73</v>
      </c>
      <c r="Z791" s="14" t="s">
        <v>74</v>
      </c>
      <c r="AA791" s="11" t="s">
        <v>37</v>
      </c>
      <c r="AB791" s="11"/>
      <c r="AD791" s="61"/>
      <c r="AE791" s="61"/>
      <c r="AG791" s="61"/>
      <c r="AH791" s="15"/>
      <c r="AK791" s="61"/>
      <c r="AO791" s="27"/>
      <c r="AP791" s="15">
        <v>187.2</v>
      </c>
      <c r="AR791" s="26"/>
      <c r="AT791" s="13" t="s">
        <v>47</v>
      </c>
      <c r="AU791" s="16" t="s">
        <v>75</v>
      </c>
      <c r="AV791" s="13" t="s">
        <v>75</v>
      </c>
      <c r="AW791" s="15"/>
    </row>
    <row r="792" spans="5:49" s="10" customFormat="1" ht="12" x14ac:dyDescent="0.2">
      <c r="E792" s="11"/>
      <c r="F792" s="11"/>
      <c r="G792" s="11"/>
      <c r="I792" s="31"/>
      <c r="J792" s="11"/>
      <c r="K792" s="14"/>
      <c r="L792" s="69"/>
      <c r="M792" s="11"/>
      <c r="O792" s="63"/>
      <c r="P792" s="11"/>
      <c r="Q792" s="60"/>
      <c r="R792" s="12"/>
      <c r="S792" s="12"/>
      <c r="T792" s="11"/>
      <c r="U792" s="12"/>
      <c r="V792" s="55"/>
      <c r="W792" s="72">
        <v>5.7</v>
      </c>
      <c r="X792" s="72">
        <v>0.03</v>
      </c>
      <c r="Y792" s="10" t="s">
        <v>73</v>
      </c>
      <c r="Z792" s="14" t="s">
        <v>74</v>
      </c>
      <c r="AA792" s="11" t="s">
        <v>37</v>
      </c>
      <c r="AB792" s="11"/>
      <c r="AD792" s="61"/>
      <c r="AE792" s="61"/>
      <c r="AG792" s="61"/>
      <c r="AH792" s="15"/>
      <c r="AK792" s="61"/>
      <c r="AO792" s="27"/>
      <c r="AP792" s="15">
        <v>187.2</v>
      </c>
      <c r="AR792" s="26"/>
      <c r="AT792" s="13" t="s">
        <v>47</v>
      </c>
      <c r="AU792" s="16" t="s">
        <v>75</v>
      </c>
      <c r="AV792" s="13" t="s">
        <v>75</v>
      </c>
      <c r="AW792" s="15"/>
    </row>
    <row r="793" spans="5:49" s="10" customFormat="1" ht="12" x14ac:dyDescent="0.2">
      <c r="E793" s="11"/>
      <c r="F793" s="11"/>
      <c r="G793" s="11"/>
      <c r="I793" s="31"/>
      <c r="J793" s="11"/>
      <c r="K793" s="14"/>
      <c r="L793" s="69"/>
      <c r="M793" s="11"/>
      <c r="O793" s="63"/>
      <c r="P793" s="11"/>
      <c r="Q793" s="60"/>
      <c r="R793" s="12"/>
      <c r="S793" s="12"/>
      <c r="T793" s="11"/>
      <c r="U793" s="12"/>
      <c r="V793" s="55"/>
      <c r="W793" s="72">
        <v>3.1</v>
      </c>
      <c r="X793" s="72">
        <v>1.4999999999999999E-2</v>
      </c>
      <c r="Y793" s="10" t="s">
        <v>73</v>
      </c>
      <c r="Z793" s="14" t="s">
        <v>74</v>
      </c>
      <c r="AA793" s="11" t="s">
        <v>37</v>
      </c>
      <c r="AB793" s="11"/>
      <c r="AD793" s="61"/>
      <c r="AE793" s="61"/>
      <c r="AG793" s="61"/>
      <c r="AH793" s="15"/>
      <c r="AK793" s="61"/>
      <c r="AO793" s="27"/>
      <c r="AP793" s="15">
        <v>2024</v>
      </c>
      <c r="AR793" s="26"/>
      <c r="AT793" s="13" t="s">
        <v>52</v>
      </c>
      <c r="AU793" s="16" t="s">
        <v>75</v>
      </c>
      <c r="AV793" s="13" t="s">
        <v>75</v>
      </c>
      <c r="AW793" s="15"/>
    </row>
    <row r="794" spans="5:49" s="10" customFormat="1" ht="12" x14ac:dyDescent="0.2">
      <c r="E794" s="11"/>
      <c r="F794" s="11"/>
      <c r="G794" s="11"/>
      <c r="I794" s="31"/>
      <c r="J794" s="11"/>
      <c r="K794" s="14"/>
      <c r="L794" s="69"/>
      <c r="M794" s="11"/>
      <c r="O794" s="63"/>
      <c r="P794" s="11"/>
      <c r="Q794" s="60"/>
      <c r="R794" s="12"/>
      <c r="S794" s="12"/>
      <c r="T794" s="11"/>
      <c r="U794" s="12"/>
      <c r="V794" s="55"/>
      <c r="W794" s="72">
        <v>1</v>
      </c>
      <c r="X794" s="72">
        <v>1.4999999999999999E-2</v>
      </c>
      <c r="Y794" s="10" t="s">
        <v>73</v>
      </c>
      <c r="Z794" s="14" t="s">
        <v>74</v>
      </c>
      <c r="AA794" s="11" t="s">
        <v>37</v>
      </c>
      <c r="AB794" s="11"/>
      <c r="AD794" s="61"/>
      <c r="AE794" s="61"/>
      <c r="AG794" s="61"/>
      <c r="AH794" s="15"/>
      <c r="AK794" s="61"/>
      <c r="AO794" s="27"/>
      <c r="AP794" s="15">
        <v>520</v>
      </c>
      <c r="AR794" s="26"/>
      <c r="AT794" s="13" t="s">
        <v>38</v>
      </c>
      <c r="AU794" s="16" t="s">
        <v>75</v>
      </c>
      <c r="AV794" s="13" t="s">
        <v>75</v>
      </c>
      <c r="AW794" s="15"/>
    </row>
    <row r="795" spans="5:49" s="10" customFormat="1" ht="12" x14ac:dyDescent="0.2">
      <c r="E795" s="11"/>
      <c r="F795" s="11"/>
      <c r="G795" s="11"/>
      <c r="I795" s="31"/>
      <c r="J795" s="11"/>
      <c r="K795" s="14"/>
      <c r="L795" s="69"/>
      <c r="M795" s="11"/>
      <c r="O795" s="63"/>
      <c r="P795" s="11"/>
      <c r="Q795" s="60"/>
      <c r="R795" s="12"/>
      <c r="S795" s="12"/>
      <c r="T795" s="11"/>
      <c r="U795" s="12"/>
      <c r="V795" s="55"/>
      <c r="W795" s="72">
        <v>42.1</v>
      </c>
      <c r="X795" s="72">
        <v>0.09</v>
      </c>
      <c r="Y795" s="10" t="s">
        <v>73</v>
      </c>
      <c r="Z795" s="14" t="s">
        <v>74</v>
      </c>
      <c r="AA795" s="11" t="s">
        <v>37</v>
      </c>
      <c r="AB795" s="11"/>
      <c r="AD795" s="61"/>
      <c r="AE795" s="61"/>
      <c r="AG795" s="61"/>
      <c r="AH795" s="15"/>
      <c r="AK795" s="61"/>
      <c r="AO795" s="27"/>
      <c r="AP795" s="15">
        <v>520</v>
      </c>
      <c r="AR795" s="26"/>
      <c r="AT795" s="13" t="s">
        <v>38</v>
      </c>
      <c r="AU795" s="16" t="s">
        <v>75</v>
      </c>
      <c r="AV795" s="13" t="s">
        <v>75</v>
      </c>
      <c r="AW795" s="15"/>
    </row>
    <row r="796" spans="5:49" s="10" customFormat="1" ht="12" x14ac:dyDescent="0.2">
      <c r="E796" s="11"/>
      <c r="F796" s="11"/>
      <c r="G796" s="11"/>
      <c r="I796" s="31"/>
      <c r="J796" s="11"/>
      <c r="K796" s="14"/>
      <c r="L796" s="69"/>
      <c r="M796" s="11"/>
      <c r="O796" s="63"/>
      <c r="P796" s="11"/>
      <c r="Q796" s="60"/>
      <c r="R796" s="12"/>
      <c r="S796" s="12"/>
      <c r="T796" s="11"/>
      <c r="U796" s="12"/>
      <c r="V796" s="55"/>
      <c r="W796" s="72">
        <v>2</v>
      </c>
      <c r="X796" s="72">
        <v>0.03</v>
      </c>
      <c r="Y796" s="10" t="s">
        <v>73</v>
      </c>
      <c r="Z796" s="14" t="s">
        <v>74</v>
      </c>
      <c r="AA796" s="11" t="s">
        <v>37</v>
      </c>
      <c r="AB796" s="11"/>
      <c r="AD796" s="61"/>
      <c r="AE796" s="61"/>
      <c r="AG796" s="61"/>
      <c r="AH796" s="15"/>
      <c r="AK796" s="61"/>
      <c r="AO796" s="27"/>
      <c r="AP796" s="15">
        <v>390</v>
      </c>
      <c r="AR796" s="26"/>
      <c r="AT796" s="13" t="s">
        <v>38</v>
      </c>
      <c r="AU796" s="16" t="s">
        <v>75</v>
      </c>
      <c r="AV796" s="13" t="s">
        <v>75</v>
      </c>
      <c r="AW796" s="15"/>
    </row>
    <row r="797" spans="5:49" s="10" customFormat="1" ht="12" x14ac:dyDescent="0.2">
      <c r="E797" s="11"/>
      <c r="F797" s="11"/>
      <c r="G797" s="11"/>
      <c r="I797" s="31"/>
      <c r="J797" s="11"/>
      <c r="K797" s="14"/>
      <c r="L797" s="69"/>
      <c r="M797" s="11"/>
      <c r="O797" s="63"/>
      <c r="P797" s="11"/>
      <c r="Q797" s="60"/>
      <c r="R797" s="12"/>
      <c r="S797" s="12"/>
      <c r="T797" s="11"/>
      <c r="U797" s="12"/>
      <c r="V797" s="55"/>
      <c r="W797" s="72">
        <v>1.3</v>
      </c>
      <c r="X797" s="72">
        <v>1.4999999999999999E-2</v>
      </c>
      <c r="Y797" s="10" t="s">
        <v>73</v>
      </c>
      <c r="Z797" s="14" t="s">
        <v>74</v>
      </c>
      <c r="AA797" s="11" t="s">
        <v>37</v>
      </c>
      <c r="AB797" s="11"/>
      <c r="AD797" s="61"/>
      <c r="AE797" s="61"/>
      <c r="AG797" s="61"/>
      <c r="AH797" s="15"/>
      <c r="AK797" s="61"/>
      <c r="AO797" s="27"/>
      <c r="AP797" s="15">
        <v>390</v>
      </c>
      <c r="AR797" s="26"/>
      <c r="AT797" s="13" t="s">
        <v>38</v>
      </c>
      <c r="AU797" s="16" t="s">
        <v>75</v>
      </c>
      <c r="AV797" s="13" t="s">
        <v>75</v>
      </c>
      <c r="AW797" s="15"/>
    </row>
    <row r="798" spans="5:49" s="10" customFormat="1" ht="12" x14ac:dyDescent="0.2">
      <c r="E798" s="11"/>
      <c r="F798" s="11"/>
      <c r="G798" s="11"/>
      <c r="I798" s="31"/>
      <c r="J798" s="11"/>
      <c r="K798" s="14"/>
      <c r="L798" s="69"/>
      <c r="M798" s="11"/>
      <c r="O798" s="63"/>
      <c r="P798" s="11"/>
      <c r="Q798" s="60"/>
      <c r="R798" s="12"/>
      <c r="S798" s="12"/>
      <c r="T798" s="11"/>
      <c r="U798" s="12"/>
      <c r="V798" s="55"/>
      <c r="W798" s="72">
        <v>10.5</v>
      </c>
      <c r="X798" s="72">
        <v>0.44600000000000001</v>
      </c>
      <c r="Y798" s="10" t="s">
        <v>111</v>
      </c>
      <c r="Z798" s="14" t="s">
        <v>79</v>
      </c>
      <c r="AA798" s="11" t="s">
        <v>37</v>
      </c>
      <c r="AB798" s="11"/>
      <c r="AD798" s="61"/>
      <c r="AE798" s="61"/>
      <c r="AG798" s="61"/>
      <c r="AH798" s="15"/>
      <c r="AK798" s="61"/>
      <c r="AO798" s="27"/>
      <c r="AP798" s="15">
        <v>600</v>
      </c>
      <c r="AR798" s="26"/>
      <c r="AT798" s="13" t="s">
        <v>38</v>
      </c>
      <c r="AU798" s="16" t="s">
        <v>80</v>
      </c>
      <c r="AV798" s="13" t="s">
        <v>80</v>
      </c>
      <c r="AW798" s="15"/>
    </row>
    <row r="799" spans="5:49" s="10" customFormat="1" ht="12" x14ac:dyDescent="0.2">
      <c r="E799" s="11"/>
      <c r="F799" s="11"/>
      <c r="G799" s="11"/>
      <c r="I799" s="31"/>
      <c r="J799" s="11"/>
      <c r="K799" s="14"/>
      <c r="L799" s="69"/>
      <c r="M799" s="11"/>
      <c r="O799" s="63"/>
      <c r="P799" s="11"/>
      <c r="Q799" s="60"/>
      <c r="R799" s="12"/>
      <c r="S799" s="12"/>
      <c r="T799" s="11"/>
      <c r="U799" s="12"/>
      <c r="V799" s="55"/>
      <c r="W799" s="72">
        <v>4.67</v>
      </c>
      <c r="X799" s="72">
        <v>0.26200000000000001</v>
      </c>
      <c r="Y799" s="10" t="s">
        <v>111</v>
      </c>
      <c r="Z799" s="14" t="s">
        <v>79</v>
      </c>
      <c r="AA799" s="11" t="s">
        <v>37</v>
      </c>
      <c r="AB799" s="11"/>
      <c r="AD799" s="61"/>
      <c r="AE799" s="61"/>
      <c r="AG799" s="61"/>
      <c r="AH799" s="15"/>
      <c r="AK799" s="61"/>
      <c r="AO799" s="27"/>
      <c r="AP799" s="15">
        <v>600</v>
      </c>
      <c r="AR799" s="26"/>
      <c r="AT799" s="13" t="s">
        <v>38</v>
      </c>
      <c r="AU799" s="16" t="s">
        <v>80</v>
      </c>
      <c r="AV799" s="13" t="s">
        <v>80</v>
      </c>
      <c r="AW799" s="15"/>
    </row>
    <row r="800" spans="5:49" s="10" customFormat="1" ht="12" x14ac:dyDescent="0.2">
      <c r="E800" s="11"/>
      <c r="F800" s="11"/>
      <c r="G800" s="11"/>
      <c r="I800" s="31"/>
      <c r="J800" s="11"/>
      <c r="K800" s="14"/>
      <c r="L800" s="69"/>
      <c r="M800" s="11"/>
      <c r="O800" s="63"/>
      <c r="P800" s="11"/>
      <c r="Q800" s="60"/>
      <c r="R800" s="12"/>
      <c r="S800" s="12"/>
      <c r="T800" s="11"/>
      <c r="U800" s="12"/>
      <c r="V800" s="55"/>
      <c r="W800" s="72">
        <v>10.5</v>
      </c>
      <c r="X800" s="72">
        <v>0.44600000000000001</v>
      </c>
      <c r="Y800" s="10" t="s">
        <v>111</v>
      </c>
      <c r="Z800" s="14" t="s">
        <v>79</v>
      </c>
      <c r="AA800" s="11" t="s">
        <v>37</v>
      </c>
      <c r="AB800" s="11"/>
      <c r="AD800" s="61"/>
      <c r="AE800" s="61"/>
      <c r="AG800" s="61"/>
      <c r="AH800" s="15"/>
      <c r="AK800" s="61"/>
      <c r="AO800" s="27"/>
      <c r="AP800" s="15">
        <v>600</v>
      </c>
      <c r="AR800" s="26"/>
      <c r="AT800" s="13" t="s">
        <v>38</v>
      </c>
      <c r="AU800" s="16" t="s">
        <v>80</v>
      </c>
      <c r="AV800" s="13" t="s">
        <v>80</v>
      </c>
      <c r="AW800" s="15"/>
    </row>
    <row r="801" spans="5:49" s="10" customFormat="1" ht="12" x14ac:dyDescent="0.2">
      <c r="E801" s="11"/>
      <c r="F801" s="11"/>
      <c r="G801" s="11"/>
      <c r="I801" s="31"/>
      <c r="J801" s="11"/>
      <c r="K801" s="14"/>
      <c r="L801" s="69"/>
      <c r="M801" s="11"/>
      <c r="O801" s="63"/>
      <c r="P801" s="11"/>
      <c r="Q801" s="60"/>
      <c r="R801" s="12"/>
      <c r="S801" s="12"/>
      <c r="T801" s="11"/>
      <c r="U801" s="12"/>
      <c r="V801" s="55"/>
      <c r="W801" s="72">
        <v>25.87</v>
      </c>
      <c r="X801" s="72">
        <v>0.80500000000000005</v>
      </c>
      <c r="Y801" s="10" t="s">
        <v>111</v>
      </c>
      <c r="Z801" s="14" t="s">
        <v>79</v>
      </c>
      <c r="AA801" s="11" t="s">
        <v>37</v>
      </c>
      <c r="AB801" s="11"/>
      <c r="AD801" s="61"/>
      <c r="AE801" s="61"/>
      <c r="AG801" s="61"/>
      <c r="AH801" s="15"/>
      <c r="AK801" s="61"/>
      <c r="AO801" s="27"/>
      <c r="AP801" s="15">
        <v>600</v>
      </c>
      <c r="AR801" s="26"/>
      <c r="AT801" s="13" t="s">
        <v>38</v>
      </c>
      <c r="AU801" s="16" t="s">
        <v>80</v>
      </c>
      <c r="AV801" s="13" t="s">
        <v>80</v>
      </c>
      <c r="AW801" s="15"/>
    </row>
    <row r="802" spans="5:49" s="10" customFormat="1" ht="12" x14ac:dyDescent="0.2">
      <c r="E802" s="11"/>
      <c r="F802" s="11"/>
      <c r="G802" s="11"/>
      <c r="I802" s="31"/>
      <c r="J802" s="11"/>
      <c r="K802" s="14"/>
      <c r="L802" s="69"/>
      <c r="M802" s="11"/>
      <c r="O802" s="63"/>
      <c r="P802" s="19"/>
      <c r="Q802" s="60"/>
      <c r="R802" s="12"/>
      <c r="S802" s="12"/>
      <c r="T802" s="11"/>
      <c r="U802" s="12"/>
      <c r="V802" s="55"/>
      <c r="W802" s="72">
        <v>84</v>
      </c>
      <c r="X802" s="72">
        <v>0.38400000000000001</v>
      </c>
      <c r="Y802" s="10" t="s">
        <v>81</v>
      </c>
      <c r="Z802" s="14" t="s">
        <v>79</v>
      </c>
      <c r="AA802" s="11" t="s">
        <v>37</v>
      </c>
      <c r="AB802" s="11"/>
      <c r="AD802" s="61"/>
      <c r="AE802" s="61"/>
      <c r="AG802" s="61"/>
      <c r="AH802" s="15"/>
      <c r="AK802" s="61"/>
      <c r="AO802" s="27"/>
      <c r="AP802" s="15">
        <v>1320</v>
      </c>
      <c r="AR802" s="26"/>
      <c r="AT802" s="13" t="s">
        <v>47</v>
      </c>
      <c r="AU802" s="16" t="s">
        <v>80</v>
      </c>
      <c r="AV802" s="13" t="s">
        <v>80</v>
      </c>
      <c r="AW802" s="15"/>
    </row>
    <row r="803" spans="5:49" s="10" customFormat="1" ht="12" x14ac:dyDescent="0.2">
      <c r="E803" s="11"/>
      <c r="F803" s="11"/>
      <c r="G803" s="11"/>
      <c r="I803" s="31"/>
      <c r="J803" s="11"/>
      <c r="K803" s="14"/>
      <c r="L803" s="69"/>
      <c r="M803" s="11"/>
      <c r="O803" s="63"/>
      <c r="P803" s="11"/>
      <c r="Q803" s="60"/>
      <c r="R803" s="12"/>
      <c r="S803" s="12"/>
      <c r="T803" s="11"/>
      <c r="U803" s="12"/>
      <c r="V803" s="55"/>
      <c r="W803" s="72">
        <v>244</v>
      </c>
      <c r="X803" s="72">
        <v>1.6830000000000001</v>
      </c>
      <c r="Y803" s="10" t="s">
        <v>166</v>
      </c>
      <c r="Z803" s="14" t="s">
        <v>79</v>
      </c>
      <c r="AA803" s="11" t="s">
        <v>37</v>
      </c>
      <c r="AB803" s="11"/>
      <c r="AD803" s="61"/>
      <c r="AE803" s="61"/>
      <c r="AG803" s="61"/>
      <c r="AH803" s="15"/>
      <c r="AK803" s="61"/>
      <c r="AO803" s="27"/>
      <c r="AP803" s="15">
        <v>1056</v>
      </c>
      <c r="AR803" s="26"/>
      <c r="AT803" s="13" t="s">
        <v>38</v>
      </c>
      <c r="AU803" s="16" t="s">
        <v>80</v>
      </c>
      <c r="AV803" s="13" t="s">
        <v>80</v>
      </c>
      <c r="AW803" s="15"/>
    </row>
    <row r="804" spans="5:49" s="10" customFormat="1" ht="12" x14ac:dyDescent="0.2">
      <c r="E804" s="11"/>
      <c r="F804" s="11"/>
      <c r="G804" s="11"/>
      <c r="I804" s="31"/>
      <c r="J804" s="11"/>
      <c r="K804" s="14"/>
      <c r="L804" s="69"/>
      <c r="M804" s="11"/>
      <c r="O804" s="63"/>
      <c r="P804" s="19"/>
      <c r="Q804" s="60"/>
      <c r="R804" s="12"/>
      <c r="S804" s="12"/>
      <c r="T804" s="11"/>
      <c r="U804" s="12"/>
      <c r="V804" s="55"/>
      <c r="W804" s="72">
        <v>370</v>
      </c>
      <c r="X804" s="72">
        <v>2.4860000000000002</v>
      </c>
      <c r="Y804" s="10" t="s">
        <v>166</v>
      </c>
      <c r="Z804" s="14" t="s">
        <v>79</v>
      </c>
      <c r="AA804" s="11" t="s">
        <v>37</v>
      </c>
      <c r="AB804" s="11"/>
      <c r="AD804" s="61"/>
      <c r="AE804" s="61"/>
      <c r="AG804" s="61"/>
      <c r="AH804" s="15"/>
      <c r="AK804" s="61"/>
      <c r="AO804" s="27"/>
      <c r="AP804" s="15">
        <v>1320</v>
      </c>
      <c r="AR804" s="26"/>
      <c r="AT804" s="13" t="s">
        <v>47</v>
      </c>
      <c r="AU804" s="16" t="s">
        <v>80</v>
      </c>
      <c r="AV804" s="13" t="s">
        <v>80</v>
      </c>
      <c r="AW804" s="15"/>
    </row>
    <row r="805" spans="5:49" s="10" customFormat="1" ht="12" x14ac:dyDescent="0.2">
      <c r="E805" s="11"/>
      <c r="F805" s="11"/>
      <c r="G805" s="11"/>
      <c r="I805" s="31"/>
      <c r="J805" s="11"/>
      <c r="K805" s="14"/>
      <c r="L805" s="69"/>
      <c r="M805" s="11"/>
      <c r="O805" s="63"/>
      <c r="P805" s="11"/>
      <c r="Q805" s="60"/>
      <c r="R805" s="12"/>
      <c r="S805" s="12"/>
      <c r="T805" s="11"/>
      <c r="U805" s="12"/>
      <c r="V805" s="55"/>
      <c r="W805" s="72">
        <v>66</v>
      </c>
      <c r="X805" s="72">
        <v>0.53300000000000003</v>
      </c>
      <c r="Y805" s="10" t="s">
        <v>166</v>
      </c>
      <c r="Z805" s="14" t="s">
        <v>79</v>
      </c>
      <c r="AA805" s="11" t="s">
        <v>37</v>
      </c>
      <c r="AB805" s="11"/>
      <c r="AD805" s="61"/>
      <c r="AE805" s="61"/>
      <c r="AG805" s="61"/>
      <c r="AH805" s="15"/>
      <c r="AK805" s="61"/>
      <c r="AO805" s="27"/>
      <c r="AP805" s="15">
        <v>792</v>
      </c>
      <c r="AR805" s="26"/>
      <c r="AT805" s="13" t="s">
        <v>38</v>
      </c>
      <c r="AU805" s="16" t="s">
        <v>80</v>
      </c>
      <c r="AV805" s="13" t="s">
        <v>80</v>
      </c>
      <c r="AW805" s="15"/>
    </row>
    <row r="806" spans="5:49" s="10" customFormat="1" ht="12" x14ac:dyDescent="0.2">
      <c r="E806" s="11"/>
      <c r="F806" s="11"/>
      <c r="G806" s="11"/>
      <c r="I806" s="31"/>
      <c r="J806" s="11"/>
      <c r="K806" s="14"/>
      <c r="L806" s="69"/>
      <c r="M806" s="11"/>
      <c r="O806" s="63"/>
      <c r="P806" s="11"/>
      <c r="Q806" s="60"/>
      <c r="R806" s="12"/>
      <c r="S806" s="12"/>
      <c r="T806" s="11"/>
      <c r="U806" s="12"/>
      <c r="V806" s="55"/>
      <c r="W806" s="72">
        <v>15.66</v>
      </c>
      <c r="X806" s="72">
        <v>0.44500000000000001</v>
      </c>
      <c r="Y806" s="10" t="s">
        <v>111</v>
      </c>
      <c r="Z806" s="14" t="s">
        <v>79</v>
      </c>
      <c r="AA806" s="11" t="s">
        <v>37</v>
      </c>
      <c r="AB806" s="11"/>
      <c r="AD806" s="61"/>
      <c r="AE806" s="61"/>
      <c r="AG806" s="61"/>
      <c r="AH806" s="15"/>
      <c r="AK806" s="61"/>
      <c r="AO806" s="27"/>
      <c r="AP806" s="15">
        <v>200</v>
      </c>
      <c r="AR806" s="26"/>
      <c r="AT806" s="13" t="s">
        <v>38</v>
      </c>
      <c r="AU806" s="16" t="s">
        <v>80</v>
      </c>
      <c r="AV806" s="13" t="s">
        <v>80</v>
      </c>
      <c r="AW806" s="15"/>
    </row>
    <row r="807" spans="5:49" s="10" customFormat="1" ht="12" x14ac:dyDescent="0.2">
      <c r="E807" s="11"/>
      <c r="F807" s="11"/>
      <c r="G807" s="11"/>
      <c r="I807" s="31"/>
      <c r="J807" s="11"/>
      <c r="K807" s="14"/>
      <c r="L807" s="69"/>
      <c r="M807" s="11"/>
      <c r="O807" s="63"/>
      <c r="P807" s="11"/>
      <c r="Q807" s="60"/>
      <c r="R807" s="12"/>
      <c r="S807" s="12"/>
      <c r="T807" s="11"/>
      <c r="U807" s="12"/>
      <c r="V807" s="55"/>
      <c r="W807" s="72">
        <v>4.67</v>
      </c>
      <c r="X807" s="72">
        <v>0.26200000000000001</v>
      </c>
      <c r="Y807" s="10" t="s">
        <v>111</v>
      </c>
      <c r="Z807" s="14" t="s">
        <v>79</v>
      </c>
      <c r="AA807" s="11" t="s">
        <v>37</v>
      </c>
      <c r="AB807" s="11"/>
      <c r="AD807" s="61"/>
      <c r="AE807" s="61"/>
      <c r="AG807" s="61"/>
      <c r="AH807" s="15"/>
      <c r="AK807" s="61"/>
      <c r="AO807" s="27"/>
      <c r="AP807" s="15">
        <v>200</v>
      </c>
      <c r="AR807" s="26"/>
      <c r="AT807" s="13" t="s">
        <v>38</v>
      </c>
      <c r="AU807" s="16" t="s">
        <v>80</v>
      </c>
      <c r="AV807" s="13" t="s">
        <v>80</v>
      </c>
      <c r="AW807" s="15"/>
    </row>
    <row r="808" spans="5:49" s="10" customFormat="1" ht="12" x14ac:dyDescent="0.2">
      <c r="E808" s="11"/>
      <c r="F808" s="11"/>
      <c r="G808" s="11"/>
      <c r="I808" s="31"/>
      <c r="J808" s="11"/>
      <c r="K808" s="14"/>
      <c r="L808" s="69"/>
      <c r="M808" s="11"/>
      <c r="O808" s="63"/>
      <c r="P808" s="11"/>
      <c r="Q808" s="60"/>
      <c r="R808" s="12"/>
      <c r="S808" s="12"/>
      <c r="T808" s="11"/>
      <c r="U808" s="12"/>
      <c r="V808" s="55"/>
      <c r="W808" s="72">
        <v>10.5</v>
      </c>
      <c r="X808" s="72">
        <v>0.44600000000000001</v>
      </c>
      <c r="Y808" s="10" t="s">
        <v>111</v>
      </c>
      <c r="Z808" s="14" t="s">
        <v>79</v>
      </c>
      <c r="AA808" s="11" t="s">
        <v>37</v>
      </c>
      <c r="AB808" s="11"/>
      <c r="AD808" s="61"/>
      <c r="AE808" s="61"/>
      <c r="AG808" s="61"/>
      <c r="AH808" s="15"/>
      <c r="AK808" s="61"/>
      <c r="AO808" s="27"/>
      <c r="AP808" s="15">
        <v>200</v>
      </c>
      <c r="AR808" s="26"/>
      <c r="AT808" s="13" t="s">
        <v>38</v>
      </c>
      <c r="AU808" s="16" t="s">
        <v>80</v>
      </c>
      <c r="AV808" s="13" t="s">
        <v>80</v>
      </c>
      <c r="AW808" s="15"/>
    </row>
    <row r="809" spans="5:49" s="10" customFormat="1" ht="12" x14ac:dyDescent="0.2">
      <c r="E809" s="11"/>
      <c r="F809" s="11"/>
      <c r="G809" s="11"/>
      <c r="I809" s="31"/>
      <c r="J809" s="11"/>
      <c r="K809" s="14"/>
      <c r="L809" s="69"/>
      <c r="M809" s="11"/>
      <c r="O809" s="63"/>
      <c r="P809" s="11"/>
      <c r="Q809" s="60"/>
      <c r="R809" s="12"/>
      <c r="S809" s="12"/>
      <c r="T809" s="11"/>
      <c r="U809" s="12"/>
      <c r="V809" s="55"/>
      <c r="W809" s="72">
        <v>8.5</v>
      </c>
      <c r="X809" s="72">
        <v>0.29199999999999998</v>
      </c>
      <c r="Y809" s="10" t="s">
        <v>111</v>
      </c>
      <c r="Z809" s="14" t="s">
        <v>79</v>
      </c>
      <c r="AA809" s="11" t="s">
        <v>37</v>
      </c>
      <c r="AB809" s="11"/>
      <c r="AD809" s="61"/>
      <c r="AE809" s="61"/>
      <c r="AG809" s="61"/>
      <c r="AH809" s="15"/>
      <c r="AK809" s="61"/>
      <c r="AO809" s="27"/>
      <c r="AP809" s="15">
        <v>200</v>
      </c>
      <c r="AR809" s="26"/>
      <c r="AT809" s="13" t="s">
        <v>38</v>
      </c>
      <c r="AU809" s="16" t="s">
        <v>80</v>
      </c>
      <c r="AV809" s="13" t="s">
        <v>80</v>
      </c>
      <c r="AW809" s="15"/>
    </row>
    <row r="810" spans="5:49" s="10" customFormat="1" ht="12" x14ac:dyDescent="0.2">
      <c r="E810" s="11"/>
      <c r="F810" s="11"/>
      <c r="G810" s="11"/>
      <c r="I810" s="31"/>
      <c r="J810" s="11"/>
      <c r="K810" s="14"/>
      <c r="L810" s="69"/>
      <c r="M810" s="11"/>
      <c r="O810" s="63"/>
      <c r="P810" s="11"/>
      <c r="Q810" s="60"/>
      <c r="R810" s="12"/>
      <c r="S810" s="12"/>
      <c r="T810" s="11"/>
      <c r="U810" s="12"/>
      <c r="V810" s="55"/>
      <c r="W810" s="72">
        <v>9</v>
      </c>
      <c r="X810" s="72">
        <v>0.29199999999999998</v>
      </c>
      <c r="Y810" s="10" t="s">
        <v>111</v>
      </c>
      <c r="Z810" s="14" t="s">
        <v>79</v>
      </c>
      <c r="AA810" s="11" t="s">
        <v>37</v>
      </c>
      <c r="AB810" s="11"/>
      <c r="AD810" s="61"/>
      <c r="AE810" s="61"/>
      <c r="AG810" s="61"/>
      <c r="AH810" s="15"/>
      <c r="AK810" s="61"/>
      <c r="AO810" s="27"/>
      <c r="AP810" s="15">
        <v>200</v>
      </c>
      <c r="AR810" s="26"/>
      <c r="AT810" s="13" t="s">
        <v>38</v>
      </c>
      <c r="AU810" s="16" t="s">
        <v>80</v>
      </c>
      <c r="AV810" s="13" t="s">
        <v>80</v>
      </c>
      <c r="AW810" s="15"/>
    </row>
    <row r="811" spans="5:49" s="10" customFormat="1" ht="12" x14ac:dyDescent="0.2">
      <c r="E811" s="11"/>
      <c r="F811" s="11"/>
      <c r="G811" s="11"/>
      <c r="I811" s="31"/>
      <c r="J811" s="11"/>
      <c r="K811" s="14"/>
      <c r="L811" s="69"/>
      <c r="M811" s="11"/>
      <c r="O811" s="63"/>
      <c r="P811" s="11"/>
      <c r="Q811" s="60"/>
      <c r="R811" s="12"/>
      <c r="S811" s="12"/>
      <c r="T811" s="11"/>
      <c r="U811" s="12"/>
      <c r="V811" s="55"/>
      <c r="W811" s="72">
        <v>25.88</v>
      </c>
      <c r="X811" s="72">
        <v>0.80500000000000005</v>
      </c>
      <c r="Y811" s="10" t="s">
        <v>111</v>
      </c>
      <c r="Z811" s="14" t="s">
        <v>79</v>
      </c>
      <c r="AA811" s="11" t="s">
        <v>37</v>
      </c>
      <c r="AB811" s="11"/>
      <c r="AD811" s="61"/>
      <c r="AE811" s="61"/>
      <c r="AG811" s="61"/>
      <c r="AH811" s="15"/>
      <c r="AK811" s="61"/>
      <c r="AO811" s="27"/>
      <c r="AP811" s="15">
        <v>200</v>
      </c>
      <c r="AR811" s="26"/>
      <c r="AT811" s="13" t="s">
        <v>38</v>
      </c>
      <c r="AU811" s="16" t="s">
        <v>80</v>
      </c>
      <c r="AV811" s="13" t="s">
        <v>80</v>
      </c>
      <c r="AW811" s="15"/>
    </row>
    <row r="812" spans="5:49" s="10" customFormat="1" ht="12" x14ac:dyDescent="0.2">
      <c r="E812" s="11"/>
      <c r="F812" s="11"/>
      <c r="G812" s="11"/>
      <c r="I812" s="31"/>
      <c r="J812" s="11"/>
      <c r="K812" s="14"/>
      <c r="L812" s="69"/>
      <c r="M812" s="11"/>
      <c r="O812" s="63"/>
      <c r="P812" s="11"/>
      <c r="Q812" s="60"/>
      <c r="R812" s="12"/>
      <c r="S812" s="12"/>
      <c r="T812" s="11"/>
      <c r="U812" s="12"/>
      <c r="V812" s="55"/>
      <c r="W812" s="72">
        <v>15.67</v>
      </c>
      <c r="X812" s="72">
        <v>0.44600000000000001</v>
      </c>
      <c r="Y812" s="10" t="s">
        <v>111</v>
      </c>
      <c r="Z812" s="14" t="s">
        <v>79</v>
      </c>
      <c r="AA812" s="11" t="s">
        <v>37</v>
      </c>
      <c r="AB812" s="11"/>
      <c r="AD812" s="61"/>
      <c r="AE812" s="61"/>
      <c r="AG812" s="61"/>
      <c r="AH812" s="15"/>
      <c r="AK812" s="61"/>
      <c r="AO812" s="27"/>
      <c r="AP812" s="15">
        <v>300</v>
      </c>
      <c r="AR812" s="26"/>
      <c r="AT812" s="13" t="s">
        <v>38</v>
      </c>
      <c r="AU812" s="16" t="s">
        <v>80</v>
      </c>
      <c r="AV812" s="13" t="s">
        <v>80</v>
      </c>
      <c r="AW812" s="15"/>
    </row>
    <row r="813" spans="5:49" s="10" customFormat="1" ht="12" x14ac:dyDescent="0.2">
      <c r="E813" s="11"/>
      <c r="F813" s="11"/>
      <c r="G813" s="11"/>
      <c r="I813" s="31"/>
      <c r="J813" s="11"/>
      <c r="K813" s="14"/>
      <c r="L813" s="69"/>
      <c r="M813" s="11"/>
      <c r="O813" s="63"/>
      <c r="P813" s="11"/>
      <c r="Q813" s="60"/>
      <c r="R813" s="12"/>
      <c r="S813" s="12"/>
      <c r="T813" s="11"/>
      <c r="U813" s="12"/>
      <c r="V813" s="55"/>
      <c r="W813" s="72">
        <v>25.88</v>
      </c>
      <c r="X813" s="72">
        <v>0.80500000000000005</v>
      </c>
      <c r="Y813" s="10" t="s">
        <v>111</v>
      </c>
      <c r="Z813" s="14" t="s">
        <v>79</v>
      </c>
      <c r="AA813" s="11" t="s">
        <v>37</v>
      </c>
      <c r="AB813" s="11"/>
      <c r="AD813" s="61"/>
      <c r="AE813" s="61"/>
      <c r="AG813" s="61"/>
      <c r="AH813" s="15"/>
      <c r="AK813" s="61"/>
      <c r="AO813" s="27"/>
      <c r="AP813" s="15">
        <v>300</v>
      </c>
      <c r="AR813" s="26"/>
      <c r="AT813" s="13" t="s">
        <v>38</v>
      </c>
      <c r="AU813" s="16" t="s">
        <v>80</v>
      </c>
      <c r="AV813" s="13" t="s">
        <v>80</v>
      </c>
      <c r="AW813" s="15"/>
    </row>
    <row r="814" spans="5:49" s="10" customFormat="1" ht="12" x14ac:dyDescent="0.2">
      <c r="E814" s="11"/>
      <c r="F814" s="11"/>
      <c r="G814" s="11"/>
      <c r="I814" s="31"/>
      <c r="J814" s="11"/>
      <c r="K814" s="14"/>
      <c r="L814" s="69"/>
      <c r="M814" s="11"/>
      <c r="O814" s="63"/>
      <c r="P814" s="11"/>
      <c r="Q814" s="60"/>
      <c r="R814" s="12"/>
      <c r="S814" s="12"/>
      <c r="T814" s="11"/>
      <c r="U814" s="12"/>
      <c r="V814" s="55"/>
      <c r="W814" s="72">
        <v>9</v>
      </c>
      <c r="X814" s="72">
        <v>0.29199999999999998</v>
      </c>
      <c r="Y814" s="10" t="s">
        <v>111</v>
      </c>
      <c r="Z814" s="14" t="s">
        <v>79</v>
      </c>
      <c r="AA814" s="11" t="s">
        <v>37</v>
      </c>
      <c r="AB814" s="11"/>
      <c r="AD814" s="61"/>
      <c r="AE814" s="61"/>
      <c r="AG814" s="61"/>
      <c r="AH814" s="15"/>
      <c r="AK814" s="61"/>
      <c r="AO814" s="27"/>
      <c r="AP814" s="15">
        <v>300</v>
      </c>
      <c r="AR814" s="26"/>
      <c r="AT814" s="13" t="s">
        <v>38</v>
      </c>
      <c r="AU814" s="16" t="s">
        <v>80</v>
      </c>
      <c r="AV814" s="13" t="s">
        <v>80</v>
      </c>
      <c r="AW814" s="15"/>
    </row>
    <row r="815" spans="5:49" s="10" customFormat="1" ht="12" x14ac:dyDescent="0.2">
      <c r="E815" s="11"/>
      <c r="F815" s="11"/>
      <c r="G815" s="11"/>
      <c r="I815" s="31"/>
      <c r="J815" s="11"/>
      <c r="K815" s="14"/>
      <c r="L815" s="69"/>
      <c r="M815" s="11"/>
      <c r="O815" s="63"/>
      <c r="P815" s="11"/>
      <c r="Q815" s="60"/>
      <c r="R815" s="12"/>
      <c r="S815" s="12"/>
      <c r="T815" s="11"/>
      <c r="U815" s="12"/>
      <c r="V815" s="55"/>
      <c r="W815" s="72">
        <v>33</v>
      </c>
      <c r="X815" s="72">
        <v>0.26200000000000001</v>
      </c>
      <c r="Y815" s="10" t="s">
        <v>111</v>
      </c>
      <c r="Z815" s="14" t="s">
        <v>79</v>
      </c>
      <c r="AA815" s="11" t="s">
        <v>37</v>
      </c>
      <c r="AB815" s="11"/>
      <c r="AD815" s="61"/>
      <c r="AE815" s="61"/>
      <c r="AG815" s="61"/>
      <c r="AH815" s="15"/>
      <c r="AK815" s="61"/>
      <c r="AO815" s="27"/>
      <c r="AP815" s="15">
        <v>300</v>
      </c>
      <c r="AR815" s="26"/>
      <c r="AT815" s="13" t="s">
        <v>38</v>
      </c>
      <c r="AU815" s="16" t="s">
        <v>80</v>
      </c>
      <c r="AV815" s="13" t="s">
        <v>80</v>
      </c>
      <c r="AW815" s="15"/>
    </row>
    <row r="816" spans="5:49" s="10" customFormat="1" ht="12" x14ac:dyDescent="0.2">
      <c r="E816" s="11"/>
      <c r="F816" s="11"/>
      <c r="G816" s="11"/>
      <c r="I816" s="31"/>
      <c r="J816" s="11"/>
      <c r="K816" s="14"/>
      <c r="L816" s="69"/>
      <c r="M816" s="11"/>
      <c r="O816" s="63"/>
      <c r="P816" s="11"/>
      <c r="Q816" s="60"/>
      <c r="R816" s="12"/>
      <c r="S816" s="12"/>
      <c r="T816" s="11"/>
      <c r="U816" s="12"/>
      <c r="V816" s="55"/>
      <c r="W816" s="72">
        <v>15.67</v>
      </c>
      <c r="X816" s="72">
        <v>0.44500000000000001</v>
      </c>
      <c r="Y816" s="10" t="s">
        <v>111</v>
      </c>
      <c r="Z816" s="14" t="s">
        <v>79</v>
      </c>
      <c r="AA816" s="11" t="s">
        <v>37</v>
      </c>
      <c r="AB816" s="11"/>
      <c r="AD816" s="61"/>
      <c r="AE816" s="61"/>
      <c r="AG816" s="61"/>
      <c r="AH816" s="15"/>
      <c r="AK816" s="61"/>
      <c r="AO816" s="27"/>
      <c r="AP816" s="15">
        <v>133.33333333333334</v>
      </c>
      <c r="AR816" s="26"/>
      <c r="AT816" s="13" t="s">
        <v>38</v>
      </c>
      <c r="AU816" s="16" t="s">
        <v>80</v>
      </c>
      <c r="AV816" s="13" t="s">
        <v>80</v>
      </c>
      <c r="AW816" s="15"/>
    </row>
    <row r="817" spans="4:51" s="10" customFormat="1" ht="12" x14ac:dyDescent="0.2">
      <c r="E817" s="11"/>
      <c r="F817" s="11"/>
      <c r="G817" s="11"/>
      <c r="I817" s="31"/>
      <c r="J817" s="11"/>
      <c r="K817" s="14"/>
      <c r="L817" s="69"/>
      <c r="M817" s="11"/>
      <c r="O817" s="63"/>
      <c r="P817" s="11"/>
      <c r="Q817" s="60"/>
      <c r="R817" s="12"/>
      <c r="S817" s="12"/>
      <c r="T817" s="11"/>
      <c r="U817" s="12"/>
      <c r="V817" s="55"/>
      <c r="W817" s="72">
        <v>4.66</v>
      </c>
      <c r="X817" s="72">
        <v>0.26200000000000001</v>
      </c>
      <c r="Y817" s="10" t="s">
        <v>111</v>
      </c>
      <c r="Z817" s="14" t="s">
        <v>79</v>
      </c>
      <c r="AA817" s="11" t="s">
        <v>37</v>
      </c>
      <c r="AB817" s="11"/>
      <c r="AD817" s="61"/>
      <c r="AE817" s="61"/>
      <c r="AG817" s="61"/>
      <c r="AH817" s="15"/>
      <c r="AK817" s="61"/>
      <c r="AO817" s="27"/>
      <c r="AP817" s="15">
        <v>133.33333333333334</v>
      </c>
      <c r="AR817" s="26"/>
      <c r="AT817" s="13" t="s">
        <v>38</v>
      </c>
      <c r="AU817" s="16" t="s">
        <v>80</v>
      </c>
      <c r="AV817" s="13" t="s">
        <v>80</v>
      </c>
      <c r="AW817" s="15"/>
    </row>
    <row r="818" spans="4:51" s="10" customFormat="1" ht="12" x14ac:dyDescent="0.2">
      <c r="E818" s="11"/>
      <c r="F818" s="11"/>
      <c r="G818" s="11"/>
      <c r="I818" s="31"/>
      <c r="J818" s="11"/>
      <c r="K818" s="14"/>
      <c r="L818" s="69"/>
      <c r="M818" s="11"/>
      <c r="O818" s="63"/>
      <c r="P818" s="11"/>
      <c r="Q818" s="60"/>
      <c r="R818" s="12"/>
      <c r="S818" s="12"/>
      <c r="T818" s="11"/>
      <c r="U818" s="12"/>
      <c r="V818" s="55"/>
      <c r="W818" s="72">
        <v>25.87</v>
      </c>
      <c r="X818" s="72">
        <v>0.80500000000000005</v>
      </c>
      <c r="Y818" s="10" t="s">
        <v>111</v>
      </c>
      <c r="Z818" s="14" t="s">
        <v>79</v>
      </c>
      <c r="AA818" s="11" t="s">
        <v>37</v>
      </c>
      <c r="AB818" s="11"/>
      <c r="AD818" s="61"/>
      <c r="AE818" s="61"/>
      <c r="AG818" s="61"/>
      <c r="AH818" s="15"/>
      <c r="AK818" s="61"/>
      <c r="AO818" s="27"/>
      <c r="AP818" s="15">
        <v>133.33333333333334</v>
      </c>
      <c r="AR818" s="26"/>
      <c r="AT818" s="13" t="s">
        <v>38</v>
      </c>
      <c r="AU818" s="16" t="s">
        <v>80</v>
      </c>
      <c r="AV818" s="13" t="s">
        <v>80</v>
      </c>
      <c r="AW818" s="15"/>
    </row>
    <row r="819" spans="4:51" s="10" customFormat="1" ht="12" x14ac:dyDescent="0.2">
      <c r="E819" s="11"/>
      <c r="F819" s="11"/>
      <c r="G819" s="11"/>
      <c r="I819" s="31"/>
      <c r="J819" s="11"/>
      <c r="K819" s="14"/>
      <c r="L819" s="69"/>
      <c r="M819" s="11"/>
      <c r="O819" s="63"/>
      <c r="P819" s="11"/>
      <c r="Q819" s="60"/>
      <c r="R819" s="12"/>
      <c r="S819" s="12"/>
      <c r="T819" s="11"/>
      <c r="U819" s="12"/>
      <c r="V819" s="55"/>
      <c r="W819" s="72">
        <v>269</v>
      </c>
      <c r="X819" s="72">
        <v>1.38</v>
      </c>
      <c r="Y819" s="10" t="s">
        <v>111</v>
      </c>
      <c r="Z819" s="14" t="s">
        <v>79</v>
      </c>
      <c r="AA819" s="11" t="s">
        <v>37</v>
      </c>
      <c r="AB819" s="11"/>
      <c r="AD819" s="61"/>
      <c r="AE819" s="61"/>
      <c r="AG819" s="61"/>
      <c r="AH819" s="15"/>
      <c r="AK819" s="61"/>
      <c r="AO819" s="27"/>
      <c r="AP819" s="15">
        <v>133.33333333333334</v>
      </c>
      <c r="AR819" s="26"/>
      <c r="AT819" s="13" t="s">
        <v>38</v>
      </c>
      <c r="AU819" s="16" t="s">
        <v>80</v>
      </c>
      <c r="AV819" s="13" t="s">
        <v>80</v>
      </c>
      <c r="AW819" s="15"/>
    </row>
    <row r="820" spans="4:51" s="10" customFormat="1" ht="12" x14ac:dyDescent="0.2">
      <c r="E820" s="11"/>
      <c r="F820" s="11"/>
      <c r="G820" s="11"/>
      <c r="I820" s="31"/>
      <c r="J820" s="11"/>
      <c r="K820" s="14"/>
      <c r="L820" s="69"/>
      <c r="M820" s="11"/>
      <c r="O820" s="63"/>
      <c r="P820" s="11"/>
      <c r="Q820" s="60"/>
      <c r="R820" s="12"/>
      <c r="S820" s="12"/>
      <c r="T820" s="11"/>
      <c r="U820" s="12"/>
      <c r="V820" s="55"/>
      <c r="W820" s="72">
        <v>10.5</v>
      </c>
      <c r="X820" s="72">
        <v>0.44600000000000001</v>
      </c>
      <c r="Y820" s="10" t="s">
        <v>111</v>
      </c>
      <c r="Z820" s="14" t="s">
        <v>79</v>
      </c>
      <c r="AA820" s="11" t="s">
        <v>37</v>
      </c>
      <c r="AB820" s="11"/>
      <c r="AD820" s="61"/>
      <c r="AE820" s="61"/>
      <c r="AG820" s="61"/>
      <c r="AH820" s="15"/>
      <c r="AK820" s="61"/>
      <c r="AO820" s="27"/>
      <c r="AP820" s="15">
        <v>133.33333333333334</v>
      </c>
      <c r="AR820" s="26"/>
      <c r="AT820" s="13" t="s">
        <v>38</v>
      </c>
      <c r="AU820" s="16" t="s">
        <v>80</v>
      </c>
      <c r="AV820" s="13" t="s">
        <v>80</v>
      </c>
      <c r="AW820" s="15"/>
    </row>
    <row r="821" spans="4:51" s="10" customFormat="1" ht="12" x14ac:dyDescent="0.2">
      <c r="E821" s="11"/>
      <c r="F821" s="11"/>
      <c r="G821" s="11"/>
      <c r="I821" s="31"/>
      <c r="J821" s="11"/>
      <c r="K821" s="14"/>
      <c r="L821" s="69"/>
      <c r="M821" s="11"/>
      <c r="O821" s="63"/>
      <c r="P821" s="11"/>
      <c r="Q821" s="60"/>
      <c r="R821" s="12"/>
      <c r="S821" s="12"/>
      <c r="T821" s="11"/>
      <c r="U821" s="12"/>
      <c r="V821" s="55"/>
      <c r="W821" s="72">
        <v>16.5</v>
      </c>
      <c r="X821" s="72">
        <v>0.26200000000000001</v>
      </c>
      <c r="Y821" s="10" t="s">
        <v>111</v>
      </c>
      <c r="Z821" s="14" t="s">
        <v>79</v>
      </c>
      <c r="AA821" s="11" t="s">
        <v>37</v>
      </c>
      <c r="AB821" s="11"/>
      <c r="AD821" s="61"/>
      <c r="AE821" s="61"/>
      <c r="AG821" s="61"/>
      <c r="AH821" s="15"/>
      <c r="AK821" s="61"/>
      <c r="AO821" s="27"/>
      <c r="AP821" s="15">
        <v>133.33333333333334</v>
      </c>
      <c r="AR821" s="26"/>
      <c r="AT821" s="13" t="s">
        <v>38</v>
      </c>
      <c r="AU821" s="16" t="s">
        <v>80</v>
      </c>
      <c r="AV821" s="13" t="s">
        <v>80</v>
      </c>
      <c r="AW821" s="15"/>
    </row>
    <row r="822" spans="4:51" s="10" customFormat="1" ht="12" x14ac:dyDescent="0.2">
      <c r="D822" s="63"/>
      <c r="E822" s="64"/>
      <c r="F822" s="64"/>
      <c r="G822" s="64"/>
      <c r="I822" s="68"/>
      <c r="J822" s="64"/>
      <c r="K822" s="69"/>
      <c r="L822" s="69"/>
      <c r="M822" s="64"/>
      <c r="N822" s="63"/>
      <c r="O822" s="63"/>
      <c r="P822" s="64"/>
      <c r="Q822" s="66"/>
      <c r="R822" s="12"/>
      <c r="S822" s="12"/>
      <c r="T822" s="64"/>
      <c r="U822" s="70"/>
      <c r="V822" s="75"/>
      <c r="W822" s="76">
        <v>27.8</v>
      </c>
      <c r="X822" s="76">
        <v>0.05</v>
      </c>
      <c r="Y822" s="63" t="s">
        <v>73</v>
      </c>
      <c r="Z822" s="69" t="s">
        <v>74</v>
      </c>
      <c r="AA822" s="64" t="s">
        <v>37</v>
      </c>
      <c r="AB822" s="79"/>
      <c r="AC822" s="63"/>
      <c r="AD822" s="71"/>
      <c r="AE822" s="71"/>
      <c r="AF822" s="63"/>
      <c r="AG822" s="71"/>
      <c r="AH822" s="77"/>
      <c r="AI822" s="63"/>
      <c r="AJ822" s="63"/>
      <c r="AK822" s="71"/>
      <c r="AL822" s="63"/>
      <c r="AM822" s="63"/>
      <c r="AN822" s="63"/>
      <c r="AO822" s="78"/>
      <c r="AP822" s="77">
        <v>780</v>
      </c>
      <c r="AQ822" s="63"/>
      <c r="AR822" s="97"/>
      <c r="AS822" s="63"/>
      <c r="AT822" s="65" t="s">
        <v>38</v>
      </c>
      <c r="AU822" s="67" t="s">
        <v>75</v>
      </c>
      <c r="AV822" s="13" t="s">
        <v>75</v>
      </c>
      <c r="AW822" s="15"/>
      <c r="AX822" s="63"/>
      <c r="AY822" s="63"/>
    </row>
    <row r="823" spans="4:51" s="10" customFormat="1" ht="12" x14ac:dyDescent="0.2">
      <c r="E823" s="11"/>
      <c r="F823" s="11"/>
      <c r="G823" s="11"/>
      <c r="I823" s="31"/>
      <c r="J823" s="11"/>
      <c r="K823" s="14"/>
      <c r="L823" s="14"/>
      <c r="M823" s="11"/>
      <c r="O823" s="14"/>
      <c r="P823" s="11"/>
      <c r="Q823" s="60"/>
      <c r="R823" s="12"/>
      <c r="S823" s="12"/>
      <c r="T823" s="11"/>
      <c r="U823" s="12"/>
      <c r="V823" s="55"/>
      <c r="W823" s="72">
        <v>11.4</v>
      </c>
      <c r="X823" s="72">
        <v>0.03</v>
      </c>
      <c r="Y823" s="10" t="s">
        <v>73</v>
      </c>
      <c r="Z823" s="14" t="s">
        <v>74</v>
      </c>
      <c r="AA823" s="11" t="s">
        <v>37</v>
      </c>
      <c r="AB823" s="11"/>
      <c r="AD823" s="61"/>
      <c r="AE823" s="61"/>
      <c r="AG823" s="61"/>
      <c r="AH823" s="15"/>
      <c r="AK823" s="61"/>
      <c r="AO823" s="27"/>
      <c r="AP823" s="15">
        <v>400</v>
      </c>
      <c r="AR823" s="26"/>
      <c r="AT823" s="13" t="s">
        <v>52</v>
      </c>
      <c r="AU823" s="16" t="s">
        <v>75</v>
      </c>
      <c r="AV823" s="13" t="s">
        <v>75</v>
      </c>
      <c r="AW823" s="15"/>
    </row>
    <row r="824" spans="4:51" s="10" customFormat="1" ht="12" x14ac:dyDescent="0.2">
      <c r="E824" s="11"/>
      <c r="F824" s="11"/>
      <c r="G824" s="11"/>
      <c r="I824" s="31"/>
      <c r="J824" s="11"/>
      <c r="K824" s="14"/>
      <c r="L824" s="14"/>
      <c r="M824" s="11"/>
      <c r="O824" s="14"/>
      <c r="P824" s="11"/>
      <c r="Q824" s="60"/>
      <c r="R824" s="12"/>
      <c r="S824" s="12"/>
      <c r="T824" s="11"/>
      <c r="U824" s="12"/>
      <c r="V824" s="55"/>
      <c r="W824" s="72">
        <v>1</v>
      </c>
      <c r="X824" s="72">
        <v>1.4999999999999999E-2</v>
      </c>
      <c r="Y824" s="10" t="s">
        <v>73</v>
      </c>
      <c r="Z824" s="14" t="s">
        <v>74</v>
      </c>
      <c r="AA824" s="11" t="s">
        <v>37</v>
      </c>
      <c r="AB824" s="11"/>
      <c r="AD824" s="61"/>
      <c r="AE824" s="61"/>
      <c r="AG824" s="61"/>
      <c r="AH824" s="15"/>
      <c r="AK824" s="61"/>
      <c r="AO824" s="27"/>
      <c r="AP824" s="15">
        <v>292.5</v>
      </c>
      <c r="AR824" s="26"/>
      <c r="AT824" s="13" t="s">
        <v>38</v>
      </c>
      <c r="AU824" s="16" t="s">
        <v>75</v>
      </c>
      <c r="AV824" s="13" t="s">
        <v>75</v>
      </c>
      <c r="AW824" s="15"/>
    </row>
    <row r="825" spans="4:51" s="10" customFormat="1" ht="12" x14ac:dyDescent="0.2">
      <c r="E825" s="11"/>
      <c r="F825" s="11"/>
      <c r="G825" s="11"/>
      <c r="I825" s="31"/>
      <c r="J825" s="11"/>
      <c r="K825" s="14"/>
      <c r="L825" s="14"/>
      <c r="M825" s="11"/>
      <c r="O825" s="14"/>
      <c r="P825" s="11"/>
      <c r="Q825" s="60"/>
      <c r="R825" s="12"/>
      <c r="S825" s="12"/>
      <c r="T825" s="11"/>
      <c r="U825" s="12"/>
      <c r="V825" s="55"/>
      <c r="W825" s="72">
        <v>8.4</v>
      </c>
      <c r="X825" s="72">
        <v>0.03</v>
      </c>
      <c r="Y825" s="10" t="s">
        <v>73</v>
      </c>
      <c r="Z825" s="14" t="s">
        <v>74</v>
      </c>
      <c r="AA825" s="11" t="s">
        <v>37</v>
      </c>
      <c r="AB825" s="11"/>
      <c r="AD825" s="61"/>
      <c r="AE825" s="61"/>
      <c r="AG825" s="61"/>
      <c r="AH825" s="15"/>
      <c r="AK825" s="61"/>
      <c r="AO825" s="27"/>
      <c r="AP825" s="15">
        <v>292.5</v>
      </c>
      <c r="AR825" s="26"/>
      <c r="AT825" s="13" t="s">
        <v>38</v>
      </c>
      <c r="AU825" s="16" t="s">
        <v>75</v>
      </c>
      <c r="AV825" s="13" t="s">
        <v>75</v>
      </c>
      <c r="AW825" s="15"/>
    </row>
    <row r="826" spans="4:51" s="10" customFormat="1" ht="12" x14ac:dyDescent="0.2">
      <c r="E826" s="11"/>
      <c r="F826" s="11"/>
      <c r="G826" s="11"/>
      <c r="I826" s="31"/>
      <c r="J826" s="11"/>
      <c r="K826" s="14"/>
      <c r="L826" s="14"/>
      <c r="M826" s="11"/>
      <c r="O826" s="14"/>
      <c r="P826" s="11"/>
      <c r="Q826" s="60"/>
      <c r="R826" s="12"/>
      <c r="S826" s="12"/>
      <c r="T826" s="11"/>
      <c r="U826" s="12"/>
      <c r="V826" s="55"/>
      <c r="W826" s="72">
        <v>2.5</v>
      </c>
      <c r="X826" s="72">
        <v>2E-3</v>
      </c>
      <c r="Z826" s="14" t="s">
        <v>44</v>
      </c>
      <c r="AA826" s="11" t="s">
        <v>37</v>
      </c>
      <c r="AB826" s="11"/>
      <c r="AD826" s="61"/>
      <c r="AE826" s="61"/>
      <c r="AG826" s="61"/>
      <c r="AH826" s="15"/>
      <c r="AK826" s="61"/>
      <c r="AO826" s="27"/>
      <c r="AP826" s="15">
        <v>292.5</v>
      </c>
      <c r="AR826" s="26"/>
      <c r="AT826" s="13" t="s">
        <v>38</v>
      </c>
      <c r="AU826" s="16" t="s">
        <v>45</v>
      </c>
      <c r="AV826" s="13" t="s">
        <v>45</v>
      </c>
      <c r="AW826" s="15"/>
    </row>
    <row r="827" spans="4:51" s="10" customFormat="1" ht="12" x14ac:dyDescent="0.2">
      <c r="E827" s="11"/>
      <c r="F827" s="11"/>
      <c r="G827" s="11"/>
      <c r="I827" s="31"/>
      <c r="J827" s="11"/>
      <c r="K827" s="14"/>
      <c r="L827" s="14"/>
      <c r="M827" s="11"/>
      <c r="O827" s="14"/>
      <c r="P827" s="11"/>
      <c r="Q827" s="60"/>
      <c r="R827" s="12"/>
      <c r="S827" s="12"/>
      <c r="T827" s="11"/>
      <c r="U827" s="12"/>
      <c r="V827" s="55"/>
      <c r="W827" s="72">
        <v>1.4</v>
      </c>
      <c r="X827" s="72">
        <v>1E-3</v>
      </c>
      <c r="Y827" s="10" t="s">
        <v>43</v>
      </c>
      <c r="Z827" s="14" t="s">
        <v>44</v>
      </c>
      <c r="AA827" s="11" t="s">
        <v>37</v>
      </c>
      <c r="AB827" s="11"/>
      <c r="AD827" s="61"/>
      <c r="AE827" s="61"/>
      <c r="AG827" s="61"/>
      <c r="AH827" s="15"/>
      <c r="AK827" s="61"/>
      <c r="AO827" s="27"/>
      <c r="AP827" s="15">
        <v>292.5</v>
      </c>
      <c r="AR827" s="26"/>
      <c r="AT827" s="13" t="s">
        <v>47</v>
      </c>
      <c r="AU827" s="16" t="s">
        <v>45</v>
      </c>
      <c r="AV827" s="13" t="s">
        <v>45</v>
      </c>
      <c r="AW827" s="15"/>
    </row>
    <row r="828" spans="4:51" s="10" customFormat="1" ht="12" x14ac:dyDescent="0.2">
      <c r="E828" s="11"/>
      <c r="F828" s="11"/>
      <c r="G828" s="11"/>
      <c r="I828" s="31"/>
      <c r="J828" s="11"/>
      <c r="K828" s="14"/>
      <c r="L828" s="14"/>
      <c r="M828" s="11"/>
      <c r="O828" s="14"/>
      <c r="P828" s="11"/>
      <c r="Q828" s="60"/>
      <c r="R828" s="12"/>
      <c r="S828" s="12"/>
      <c r="T828" s="11"/>
      <c r="U828" s="12"/>
      <c r="V828" s="55"/>
      <c r="W828" s="72">
        <v>3.4</v>
      </c>
      <c r="X828" s="72">
        <v>0.03</v>
      </c>
      <c r="Y828" s="10" t="s">
        <v>73</v>
      </c>
      <c r="Z828" s="14" t="s">
        <v>74</v>
      </c>
      <c r="AA828" s="11" t="s">
        <v>37</v>
      </c>
      <c r="AB828" s="11"/>
      <c r="AD828" s="61"/>
      <c r="AE828" s="61"/>
      <c r="AG828" s="61"/>
      <c r="AH828" s="15"/>
      <c r="AK828" s="61"/>
      <c r="AO828" s="27"/>
      <c r="AP828" s="15">
        <v>222</v>
      </c>
      <c r="AR828" s="26"/>
      <c r="AT828" s="13" t="s">
        <v>38</v>
      </c>
      <c r="AU828" s="16" t="s">
        <v>75</v>
      </c>
      <c r="AV828" s="13" t="s">
        <v>75</v>
      </c>
      <c r="AW828" s="15"/>
    </row>
    <row r="829" spans="4:51" s="10" customFormat="1" ht="12" x14ac:dyDescent="0.2">
      <c r="E829" s="11"/>
      <c r="F829" s="11"/>
      <c r="G829" s="11"/>
      <c r="I829" s="31"/>
      <c r="J829" s="11"/>
      <c r="K829" s="14"/>
      <c r="L829" s="14"/>
      <c r="M829" s="11"/>
      <c r="O829" s="14"/>
      <c r="P829" s="11"/>
      <c r="Q829" s="60"/>
      <c r="R829" s="12"/>
      <c r="S829" s="12"/>
      <c r="T829" s="11"/>
      <c r="U829" s="12"/>
      <c r="V829" s="55"/>
      <c r="W829" s="72">
        <v>4.0999999999999996</v>
      </c>
      <c r="X829" s="72">
        <v>0.03</v>
      </c>
      <c r="Y829" s="10" t="s">
        <v>73</v>
      </c>
      <c r="Z829" s="14" t="s">
        <v>74</v>
      </c>
      <c r="AA829" s="11" t="s">
        <v>37</v>
      </c>
      <c r="AB829" s="11"/>
      <c r="AD829" s="61"/>
      <c r="AE829" s="61"/>
      <c r="AG829" s="61"/>
      <c r="AH829" s="15"/>
      <c r="AK829" s="61"/>
      <c r="AO829" s="27"/>
      <c r="AP829" s="15">
        <v>222</v>
      </c>
      <c r="AR829" s="26"/>
      <c r="AT829" s="13" t="s">
        <v>38</v>
      </c>
      <c r="AU829" s="16" t="s">
        <v>75</v>
      </c>
      <c r="AV829" s="13" t="s">
        <v>75</v>
      </c>
      <c r="AW829" s="15"/>
    </row>
    <row r="830" spans="4:51" s="10" customFormat="1" ht="12" x14ac:dyDescent="0.2">
      <c r="E830" s="11"/>
      <c r="F830" s="11"/>
      <c r="G830" s="11"/>
      <c r="I830" s="31"/>
      <c r="J830" s="11"/>
      <c r="K830" s="14"/>
      <c r="L830" s="14"/>
      <c r="M830" s="11"/>
      <c r="O830" s="14"/>
      <c r="P830" s="11"/>
      <c r="Q830" s="60"/>
      <c r="R830" s="12"/>
      <c r="S830" s="12"/>
      <c r="T830" s="11"/>
      <c r="U830" s="12"/>
      <c r="V830" s="55"/>
      <c r="W830" s="72">
        <v>10</v>
      </c>
      <c r="X830" s="72">
        <v>0.01</v>
      </c>
      <c r="Z830" s="14" t="s">
        <v>100</v>
      </c>
      <c r="AA830" s="11" t="s">
        <v>37</v>
      </c>
      <c r="AB830" s="11"/>
      <c r="AD830" s="61"/>
      <c r="AE830" s="61"/>
      <c r="AG830" s="61"/>
      <c r="AH830" s="15"/>
      <c r="AK830" s="61"/>
      <c r="AO830" s="27"/>
      <c r="AP830" s="15">
        <v>222</v>
      </c>
      <c r="AR830" s="26"/>
      <c r="AT830" s="13" t="s">
        <v>38</v>
      </c>
      <c r="AU830" s="16" t="s">
        <v>106</v>
      </c>
      <c r="AV830" s="13" t="s">
        <v>106</v>
      </c>
      <c r="AW830" s="15"/>
    </row>
    <row r="831" spans="4:51" s="10" customFormat="1" ht="12" x14ac:dyDescent="0.2">
      <c r="E831" s="11"/>
      <c r="F831" s="11"/>
      <c r="G831" s="11"/>
      <c r="I831" s="31"/>
      <c r="J831" s="11"/>
      <c r="K831" s="14"/>
      <c r="L831" s="14"/>
      <c r="M831" s="11"/>
      <c r="O831" s="14"/>
      <c r="P831" s="11"/>
      <c r="Q831" s="60"/>
      <c r="R831" s="12"/>
      <c r="S831" s="12"/>
      <c r="T831" s="11"/>
      <c r="U831" s="12"/>
      <c r="V831" s="55"/>
      <c r="W831" s="72">
        <v>26.6</v>
      </c>
      <c r="X831" s="72">
        <v>0.06</v>
      </c>
      <c r="Y831" s="10" t="s">
        <v>73</v>
      </c>
      <c r="Z831" s="14" t="s">
        <v>100</v>
      </c>
      <c r="AA831" s="11" t="s">
        <v>37</v>
      </c>
      <c r="AB831" s="11"/>
      <c r="AD831" s="61"/>
      <c r="AE831" s="61"/>
      <c r="AG831" s="61"/>
      <c r="AH831" s="15"/>
      <c r="AK831" s="61"/>
      <c r="AO831" s="27"/>
      <c r="AP831" s="15">
        <v>222</v>
      </c>
      <c r="AR831" s="26"/>
      <c r="AT831" s="13" t="s">
        <v>38</v>
      </c>
      <c r="AU831" s="16" t="s">
        <v>75</v>
      </c>
      <c r="AV831" s="13" t="s">
        <v>75</v>
      </c>
      <c r="AW831" s="15"/>
    </row>
    <row r="832" spans="4:51" s="10" customFormat="1" ht="12" x14ac:dyDescent="0.2">
      <c r="E832" s="11"/>
      <c r="F832" s="11"/>
      <c r="G832" s="11"/>
      <c r="I832" s="31"/>
      <c r="J832" s="11"/>
      <c r="K832" s="14"/>
      <c r="L832" s="14"/>
      <c r="M832" s="11"/>
      <c r="O832" s="14"/>
      <c r="P832" s="11"/>
      <c r="Q832" s="60"/>
      <c r="R832" s="12"/>
      <c r="S832" s="12"/>
      <c r="T832" s="11"/>
      <c r="U832" s="12"/>
      <c r="V832" s="55"/>
      <c r="W832" s="72">
        <v>1.2</v>
      </c>
      <c r="X832" s="72">
        <v>1E-3</v>
      </c>
      <c r="Y832" s="10" t="s">
        <v>43</v>
      </c>
      <c r="Z832" s="14" t="s">
        <v>44</v>
      </c>
      <c r="AA832" s="11" t="s">
        <v>37</v>
      </c>
      <c r="AB832" s="11"/>
      <c r="AD832" s="61"/>
      <c r="AE832" s="61"/>
      <c r="AG832" s="61"/>
      <c r="AH832" s="15"/>
      <c r="AK832" s="61"/>
      <c r="AO832" s="27"/>
      <c r="AP832" s="15">
        <v>780</v>
      </c>
      <c r="AR832" s="26"/>
      <c r="AT832" s="13" t="s">
        <v>47</v>
      </c>
      <c r="AU832" s="16" t="s">
        <v>45</v>
      </c>
      <c r="AV832" s="13" t="s">
        <v>45</v>
      </c>
      <c r="AW832" s="15"/>
    </row>
    <row r="833" spans="4:51" s="10" customFormat="1" ht="12" x14ac:dyDescent="0.2">
      <c r="E833" s="11"/>
      <c r="F833" s="11"/>
      <c r="G833" s="11"/>
      <c r="I833" s="31"/>
      <c r="J833" s="11"/>
      <c r="K833" s="14"/>
      <c r="L833" s="14"/>
      <c r="M833" s="11"/>
      <c r="O833" s="14"/>
      <c r="P833" s="11"/>
      <c r="Q833" s="60"/>
      <c r="R833" s="12"/>
      <c r="S833" s="12"/>
      <c r="T833" s="11"/>
      <c r="U833" s="12"/>
      <c r="V833" s="55"/>
      <c r="W833" s="72">
        <v>8</v>
      </c>
      <c r="X833" s="72">
        <v>0.13</v>
      </c>
      <c r="Y833" s="10" t="s">
        <v>62</v>
      </c>
      <c r="Z833" s="14" t="s">
        <v>71</v>
      </c>
      <c r="AA833" s="11" t="s">
        <v>41</v>
      </c>
      <c r="AB833" s="20"/>
      <c r="AD833" s="61"/>
      <c r="AE833" s="61"/>
      <c r="AG833" s="61"/>
      <c r="AH833" s="15"/>
      <c r="AK833" s="61"/>
      <c r="AO833" s="27"/>
      <c r="AP833" s="15">
        <v>1056</v>
      </c>
      <c r="AR833" s="26"/>
      <c r="AT833" s="13" t="s">
        <v>38</v>
      </c>
      <c r="AU833" s="16" t="s">
        <v>72</v>
      </c>
      <c r="AV833" s="13" t="s">
        <v>72</v>
      </c>
      <c r="AW833" s="15"/>
    </row>
    <row r="834" spans="4:51" s="10" customFormat="1" ht="12" x14ac:dyDescent="0.2">
      <c r="E834" s="11"/>
      <c r="F834" s="11"/>
      <c r="G834" s="11"/>
      <c r="I834" s="31"/>
      <c r="J834" s="11"/>
      <c r="K834" s="14"/>
      <c r="L834" s="14"/>
      <c r="M834" s="11"/>
      <c r="O834" s="14"/>
      <c r="P834" s="11"/>
      <c r="Q834" s="60"/>
      <c r="R834" s="12"/>
      <c r="S834" s="12"/>
      <c r="T834" s="11"/>
      <c r="U834" s="12"/>
      <c r="V834" s="55"/>
      <c r="W834" s="72">
        <v>6</v>
      </c>
      <c r="X834" s="72">
        <v>0.14000000000000001</v>
      </c>
      <c r="Y834" s="10" t="s">
        <v>62</v>
      </c>
      <c r="Z834" s="14" t="s">
        <v>71</v>
      </c>
      <c r="AA834" s="11" t="s">
        <v>41</v>
      </c>
      <c r="AB834" s="20"/>
      <c r="AD834" s="61"/>
      <c r="AE834" s="61"/>
      <c r="AG834" s="61"/>
      <c r="AH834" s="15"/>
      <c r="AK834" s="61"/>
      <c r="AO834" s="27"/>
      <c r="AP834" s="15">
        <v>1320</v>
      </c>
      <c r="AR834" s="26"/>
      <c r="AT834" s="13" t="s">
        <v>47</v>
      </c>
      <c r="AU834" s="16" t="s">
        <v>72</v>
      </c>
      <c r="AV834" s="13" t="s">
        <v>72</v>
      </c>
      <c r="AW834" s="15"/>
    </row>
    <row r="835" spans="4:51" s="10" customFormat="1" ht="12" x14ac:dyDescent="0.2">
      <c r="E835" s="11"/>
      <c r="F835" s="11"/>
      <c r="G835" s="11"/>
      <c r="I835" s="31"/>
      <c r="J835" s="11"/>
      <c r="K835" s="14"/>
      <c r="L835" s="14"/>
      <c r="M835" s="11"/>
      <c r="O835" s="14"/>
      <c r="P835" s="11"/>
      <c r="Q835" s="60"/>
      <c r="R835" s="12"/>
      <c r="S835" s="12"/>
      <c r="T835" s="11"/>
      <c r="U835" s="12"/>
      <c r="V835" s="55"/>
      <c r="W835" s="72">
        <v>5</v>
      </c>
      <c r="X835" s="72">
        <v>0.105</v>
      </c>
      <c r="Y835" s="10" t="s">
        <v>78</v>
      </c>
      <c r="Z835" s="14" t="s">
        <v>79</v>
      </c>
      <c r="AA835" s="11" t="s">
        <v>37</v>
      </c>
      <c r="AB835" s="11"/>
      <c r="AD835" s="61"/>
      <c r="AE835" s="61"/>
      <c r="AG835" s="61"/>
      <c r="AH835" s="15"/>
      <c r="AK835" s="61"/>
      <c r="AO835" s="27"/>
      <c r="AP835" s="15">
        <v>528</v>
      </c>
      <c r="AR835" s="26"/>
      <c r="AT835" s="13" t="s">
        <v>38</v>
      </c>
      <c r="AU835" s="16" t="s">
        <v>80</v>
      </c>
      <c r="AV835" s="13" t="s">
        <v>80</v>
      </c>
      <c r="AW835" s="15"/>
    </row>
    <row r="836" spans="4:51" s="10" customFormat="1" ht="12" x14ac:dyDescent="0.2">
      <c r="E836" s="11"/>
      <c r="F836" s="11"/>
      <c r="G836" s="11"/>
      <c r="I836" s="31"/>
      <c r="J836" s="11"/>
      <c r="K836" s="14"/>
      <c r="L836" s="14"/>
      <c r="M836" s="11"/>
      <c r="O836" s="14"/>
      <c r="P836" s="11"/>
      <c r="Q836" s="60"/>
      <c r="R836" s="12"/>
      <c r="S836" s="12"/>
      <c r="T836" s="11"/>
      <c r="U836" s="12"/>
      <c r="V836" s="55"/>
      <c r="W836" s="72">
        <v>27.5</v>
      </c>
      <c r="X836" s="72">
        <v>0.30099999999999999</v>
      </c>
      <c r="Y836" s="10" t="s">
        <v>78</v>
      </c>
      <c r="Z836" s="14" t="s">
        <v>79</v>
      </c>
      <c r="AA836" s="11" t="s">
        <v>37</v>
      </c>
      <c r="AB836" s="11"/>
      <c r="AD836" s="61"/>
      <c r="AE836" s="61"/>
      <c r="AG836" s="61"/>
      <c r="AH836" s="15"/>
      <c r="AK836" s="61"/>
      <c r="AO836" s="27"/>
      <c r="AP836" s="15">
        <v>528</v>
      </c>
      <c r="AR836" s="26"/>
      <c r="AT836" s="13" t="s">
        <v>38</v>
      </c>
      <c r="AU836" s="16" t="s">
        <v>80</v>
      </c>
      <c r="AV836" s="13" t="s">
        <v>80</v>
      </c>
      <c r="AW836" s="15"/>
    </row>
    <row r="837" spans="4:51" s="10" customFormat="1" ht="12" x14ac:dyDescent="0.2">
      <c r="E837" s="11"/>
      <c r="F837" s="11"/>
      <c r="G837" s="11"/>
      <c r="I837" s="31"/>
      <c r="J837" s="11"/>
      <c r="K837" s="14"/>
      <c r="L837" s="14"/>
      <c r="M837" s="11"/>
      <c r="O837" s="14"/>
      <c r="P837" s="11"/>
      <c r="Q837" s="60"/>
      <c r="R837" s="12"/>
      <c r="S837" s="12"/>
      <c r="T837" s="11"/>
      <c r="U837" s="12"/>
      <c r="V837" s="55"/>
      <c r="W837" s="72">
        <v>1.5</v>
      </c>
      <c r="X837" s="72">
        <v>1.4999999999999999E-2</v>
      </c>
      <c r="Y837" s="10" t="s">
        <v>73</v>
      </c>
      <c r="Z837" s="14" t="s">
        <v>74</v>
      </c>
      <c r="AA837" s="11" t="s">
        <v>37</v>
      </c>
      <c r="AB837" s="11"/>
      <c r="AD837" s="61"/>
      <c r="AE837" s="61"/>
      <c r="AG837" s="61"/>
      <c r="AH837" s="15"/>
      <c r="AK837" s="61"/>
      <c r="AO837" s="27"/>
      <c r="AP837" s="15">
        <v>204.83999999999997</v>
      </c>
      <c r="AR837" s="26"/>
      <c r="AT837" s="13" t="s">
        <v>47</v>
      </c>
      <c r="AU837" s="16" t="s">
        <v>75</v>
      </c>
      <c r="AV837" s="13" t="s">
        <v>75</v>
      </c>
      <c r="AW837" s="15"/>
    </row>
    <row r="838" spans="4:51" s="10" customFormat="1" ht="12" x14ac:dyDescent="0.2">
      <c r="E838" s="11"/>
      <c r="F838" s="11"/>
      <c r="G838" s="11"/>
      <c r="I838" s="31"/>
      <c r="J838" s="11"/>
      <c r="K838" s="14"/>
      <c r="L838" s="14"/>
      <c r="M838" s="11"/>
      <c r="O838" s="14"/>
      <c r="P838" s="11"/>
      <c r="Q838" s="60"/>
      <c r="R838" s="12"/>
      <c r="S838" s="12"/>
      <c r="T838" s="11"/>
      <c r="U838" s="12"/>
      <c r="V838" s="55"/>
      <c r="W838" s="72">
        <v>1</v>
      </c>
      <c r="X838" s="72">
        <v>1.4999999999999999E-2</v>
      </c>
      <c r="Y838" s="10" t="s">
        <v>73</v>
      </c>
      <c r="Z838" s="14" t="s">
        <v>74</v>
      </c>
      <c r="AA838" s="11" t="s">
        <v>37</v>
      </c>
      <c r="AB838" s="11"/>
      <c r="AD838" s="61"/>
      <c r="AE838" s="61"/>
      <c r="AG838" s="61"/>
      <c r="AH838" s="15"/>
      <c r="AK838" s="61"/>
      <c r="AO838" s="27"/>
      <c r="AP838" s="15">
        <v>204.83999999999997</v>
      </c>
      <c r="AR838" s="26"/>
      <c r="AT838" s="13" t="s">
        <v>47</v>
      </c>
      <c r="AU838" s="16" t="s">
        <v>75</v>
      </c>
      <c r="AV838" s="13" t="s">
        <v>75</v>
      </c>
      <c r="AW838" s="15"/>
    </row>
    <row r="839" spans="4:51" s="10" customFormat="1" ht="12" x14ac:dyDescent="0.2">
      <c r="E839" s="11"/>
      <c r="F839" s="11"/>
      <c r="G839" s="11"/>
      <c r="I839" s="31"/>
      <c r="J839" s="11"/>
      <c r="K839" s="14"/>
      <c r="L839" s="14"/>
      <c r="M839" s="11"/>
      <c r="O839" s="14"/>
      <c r="P839" s="11"/>
      <c r="Q839" s="60"/>
      <c r="R839" s="12"/>
      <c r="S839" s="12"/>
      <c r="T839" s="11"/>
      <c r="U839" s="12"/>
      <c r="V839" s="55"/>
      <c r="W839" s="72">
        <v>3</v>
      </c>
      <c r="X839" s="72">
        <v>1.4999999999999999E-2</v>
      </c>
      <c r="Y839" s="10" t="s">
        <v>73</v>
      </c>
      <c r="Z839" s="14" t="s">
        <v>74</v>
      </c>
      <c r="AA839" s="11" t="s">
        <v>37</v>
      </c>
      <c r="AB839" s="11"/>
      <c r="AD839" s="61"/>
      <c r="AE839" s="61"/>
      <c r="AG839" s="61"/>
      <c r="AH839" s="15"/>
      <c r="AK839" s="61"/>
      <c r="AO839" s="27"/>
      <c r="AP839" s="15">
        <v>204.83999999999997</v>
      </c>
      <c r="AR839" s="26"/>
      <c r="AT839" s="13" t="s">
        <v>47</v>
      </c>
      <c r="AU839" s="16" t="s">
        <v>75</v>
      </c>
      <c r="AV839" s="13" t="s">
        <v>75</v>
      </c>
      <c r="AW839" s="15"/>
    </row>
    <row r="840" spans="4:51" s="10" customFormat="1" ht="12" x14ac:dyDescent="0.2">
      <c r="E840" s="11"/>
      <c r="F840" s="11"/>
      <c r="G840" s="11"/>
      <c r="I840" s="31"/>
      <c r="J840" s="11"/>
      <c r="K840" s="14"/>
      <c r="L840" s="14"/>
      <c r="M840" s="11"/>
      <c r="O840" s="14"/>
      <c r="P840" s="11"/>
      <c r="Q840" s="60"/>
      <c r="R840" s="12"/>
      <c r="S840" s="12"/>
      <c r="T840" s="11"/>
      <c r="U840" s="12"/>
      <c r="V840" s="55"/>
      <c r="W840" s="72">
        <v>1.7</v>
      </c>
      <c r="X840" s="72">
        <v>1.4999999999999999E-2</v>
      </c>
      <c r="Y840" s="10" t="s">
        <v>73</v>
      </c>
      <c r="Z840" s="14" t="s">
        <v>74</v>
      </c>
      <c r="AA840" s="11" t="s">
        <v>37</v>
      </c>
      <c r="AB840" s="11"/>
      <c r="AD840" s="61"/>
      <c r="AE840" s="61"/>
      <c r="AG840" s="61"/>
      <c r="AH840" s="15"/>
      <c r="AK840" s="61"/>
      <c r="AO840" s="27"/>
      <c r="AP840" s="15">
        <v>204.83999999999997</v>
      </c>
      <c r="AR840" s="26"/>
      <c r="AT840" s="13" t="s">
        <v>47</v>
      </c>
      <c r="AU840" s="16" t="s">
        <v>75</v>
      </c>
      <c r="AV840" s="13" t="s">
        <v>75</v>
      </c>
      <c r="AW840" s="15"/>
    </row>
    <row r="841" spans="4:51" s="10" customFormat="1" ht="12" x14ac:dyDescent="0.2">
      <c r="D841" s="63"/>
      <c r="E841" s="64"/>
      <c r="F841" s="64"/>
      <c r="G841" s="64"/>
      <c r="I841" s="68"/>
      <c r="J841" s="64"/>
      <c r="K841" s="69"/>
      <c r="L841" s="69"/>
      <c r="M841" s="64"/>
      <c r="N841" s="63"/>
      <c r="O841" s="69"/>
      <c r="P841" s="64"/>
      <c r="Q841" s="66"/>
      <c r="R841" s="12"/>
      <c r="S841" s="12"/>
      <c r="T841" s="64"/>
      <c r="U841" s="70"/>
      <c r="V841" s="75"/>
      <c r="W841" s="76">
        <v>23.61</v>
      </c>
      <c r="X841" s="76">
        <v>0.04</v>
      </c>
      <c r="Y841" s="63" t="s">
        <v>73</v>
      </c>
      <c r="Z841" s="69" t="s">
        <v>74</v>
      </c>
      <c r="AA841" s="64" t="s">
        <v>37</v>
      </c>
      <c r="AB841" s="64"/>
      <c r="AC841" s="63"/>
      <c r="AD841" s="71"/>
      <c r="AE841" s="71"/>
      <c r="AF841" s="63"/>
      <c r="AG841" s="71"/>
      <c r="AH841" s="77"/>
      <c r="AI841" s="63"/>
      <c r="AJ841" s="63"/>
      <c r="AK841" s="71"/>
      <c r="AL841" s="63"/>
      <c r="AM841" s="63"/>
      <c r="AN841" s="63"/>
      <c r="AO841" s="78"/>
      <c r="AP841" s="77">
        <v>204.83999999999997</v>
      </c>
      <c r="AQ841" s="63"/>
      <c r="AR841" s="97"/>
      <c r="AS841" s="63"/>
      <c r="AT841" s="65" t="s">
        <v>47</v>
      </c>
      <c r="AU841" s="67" t="s">
        <v>75</v>
      </c>
      <c r="AV841" s="13" t="s">
        <v>75</v>
      </c>
      <c r="AW841" s="15"/>
      <c r="AX841" s="63"/>
      <c r="AY841" s="63"/>
    </row>
    <row r="842" spans="4:51" s="10" customFormat="1" ht="12" x14ac:dyDescent="0.2">
      <c r="E842" s="11"/>
      <c r="F842" s="11"/>
      <c r="G842" s="11"/>
      <c r="I842" s="31"/>
      <c r="J842" s="11"/>
      <c r="K842" s="14"/>
      <c r="L842" s="14"/>
      <c r="M842" s="11"/>
      <c r="O842" s="14"/>
      <c r="P842" s="11"/>
      <c r="Q842" s="60"/>
      <c r="R842" s="12"/>
      <c r="S842" s="12"/>
      <c r="T842" s="11"/>
      <c r="U842" s="12"/>
      <c r="V842" s="55"/>
      <c r="W842" s="72">
        <v>7</v>
      </c>
      <c r="X842" s="72">
        <v>5.8000000000000003E-2</v>
      </c>
      <c r="Y842" s="10" t="s">
        <v>78</v>
      </c>
      <c r="Z842" s="14" t="s">
        <v>79</v>
      </c>
      <c r="AA842" s="11" t="s">
        <v>37</v>
      </c>
      <c r="AB842" s="11"/>
      <c r="AD842" s="61"/>
      <c r="AE842" s="61"/>
      <c r="AG842" s="61"/>
      <c r="AH842" s="15"/>
      <c r="AK842" s="61"/>
      <c r="AO842" s="27"/>
      <c r="AP842" s="15">
        <v>1200</v>
      </c>
      <c r="AR842" s="26"/>
      <c r="AT842" s="13" t="s">
        <v>38</v>
      </c>
      <c r="AU842" s="16" t="s">
        <v>80</v>
      </c>
      <c r="AV842" s="13" t="s">
        <v>80</v>
      </c>
      <c r="AW842" s="15"/>
    </row>
    <row r="843" spans="4:51" s="10" customFormat="1" ht="12" x14ac:dyDescent="0.2">
      <c r="E843" s="11"/>
      <c r="F843" s="11"/>
      <c r="G843" s="11"/>
      <c r="I843" s="31"/>
      <c r="J843" s="11"/>
      <c r="K843" s="14"/>
      <c r="L843" s="14"/>
      <c r="M843" s="11"/>
      <c r="O843" s="14"/>
      <c r="P843" s="11"/>
      <c r="Q843" s="60"/>
      <c r="R843" s="12"/>
      <c r="S843" s="12"/>
      <c r="T843" s="11"/>
      <c r="U843" s="12"/>
      <c r="V843" s="55"/>
      <c r="W843" s="72">
        <v>10</v>
      </c>
      <c r="X843" s="72">
        <v>5.3999999999999999E-2</v>
      </c>
      <c r="Y843" s="10" t="s">
        <v>43</v>
      </c>
      <c r="Z843" s="14" t="s">
        <v>44</v>
      </c>
      <c r="AA843" s="11" t="s">
        <v>41</v>
      </c>
      <c r="AB843" s="11"/>
      <c r="AD843" s="61"/>
      <c r="AE843" s="61"/>
      <c r="AG843" s="61"/>
      <c r="AH843" s="15"/>
      <c r="AK843" s="61"/>
      <c r="AO843" s="27"/>
      <c r="AP843" s="15">
        <v>195</v>
      </c>
      <c r="AR843" s="26"/>
      <c r="AT843" s="13" t="s">
        <v>38</v>
      </c>
      <c r="AU843" s="16" t="s">
        <v>105</v>
      </c>
      <c r="AV843" s="13" t="s">
        <v>105</v>
      </c>
      <c r="AW843" s="15"/>
    </row>
    <row r="844" spans="4:51" s="10" customFormat="1" ht="12" x14ac:dyDescent="0.2">
      <c r="E844" s="11"/>
      <c r="F844" s="11"/>
      <c r="G844" s="11"/>
      <c r="I844" s="31"/>
      <c r="J844" s="11"/>
      <c r="K844" s="14"/>
      <c r="L844" s="14"/>
      <c r="M844" s="11"/>
      <c r="O844" s="14"/>
      <c r="P844" s="11"/>
      <c r="Q844" s="60"/>
      <c r="R844" s="12"/>
      <c r="S844" s="12"/>
      <c r="T844" s="11"/>
      <c r="U844" s="12"/>
      <c r="V844" s="55"/>
      <c r="W844" s="72">
        <v>10</v>
      </c>
      <c r="X844" s="72">
        <v>2.7E-2</v>
      </c>
      <c r="Y844" s="10" t="s">
        <v>43</v>
      </c>
      <c r="Z844" s="14" t="s">
        <v>44</v>
      </c>
      <c r="AA844" s="11" t="s">
        <v>41</v>
      </c>
      <c r="AB844" s="11"/>
      <c r="AD844" s="61"/>
      <c r="AE844" s="61"/>
      <c r="AG844" s="61"/>
      <c r="AH844" s="15"/>
      <c r="AK844" s="61"/>
      <c r="AO844" s="27"/>
      <c r="AP844" s="15">
        <v>195</v>
      </c>
      <c r="AR844" s="26"/>
      <c r="AT844" s="13" t="s">
        <v>38</v>
      </c>
      <c r="AU844" s="16" t="s">
        <v>105</v>
      </c>
      <c r="AV844" s="13" t="s">
        <v>105</v>
      </c>
      <c r="AW844" s="15"/>
    </row>
    <row r="845" spans="4:51" s="10" customFormat="1" ht="12" x14ac:dyDescent="0.2">
      <c r="E845" s="11"/>
      <c r="F845" s="11"/>
      <c r="G845" s="11"/>
      <c r="I845" s="31"/>
      <c r="J845" s="11"/>
      <c r="K845" s="14"/>
      <c r="L845" s="14"/>
      <c r="M845" s="11"/>
      <c r="O845" s="14"/>
      <c r="P845" s="11"/>
      <c r="Q845" s="60"/>
      <c r="R845" s="12"/>
      <c r="S845" s="12"/>
      <c r="T845" s="11"/>
      <c r="U845" s="12"/>
      <c r="V845" s="55"/>
      <c r="W845" s="72">
        <v>27.5</v>
      </c>
      <c r="X845" s="72">
        <v>0.21299999999999999</v>
      </c>
      <c r="Y845" s="10" t="s">
        <v>78</v>
      </c>
      <c r="Z845" s="14" t="s">
        <v>79</v>
      </c>
      <c r="AA845" s="11" t="s">
        <v>37</v>
      </c>
      <c r="AB845" s="11"/>
      <c r="AD845" s="61"/>
      <c r="AE845" s="61"/>
      <c r="AG845" s="61"/>
      <c r="AH845" s="15"/>
      <c r="AK845" s="61"/>
      <c r="AO845" s="27"/>
      <c r="AP845" s="15">
        <v>600</v>
      </c>
      <c r="AR845" s="26"/>
      <c r="AT845" s="13" t="s">
        <v>38</v>
      </c>
      <c r="AU845" s="16" t="s">
        <v>80</v>
      </c>
      <c r="AV845" s="13" t="s">
        <v>80</v>
      </c>
      <c r="AW845" s="15"/>
    </row>
    <row r="846" spans="4:51" s="10" customFormat="1" ht="12" x14ac:dyDescent="0.2">
      <c r="E846" s="11"/>
      <c r="F846" s="11"/>
      <c r="G846" s="11"/>
      <c r="I846" s="31"/>
      <c r="J846" s="11"/>
      <c r="K846" s="14"/>
      <c r="L846" s="14"/>
      <c r="M846" s="11"/>
      <c r="O846" s="14"/>
      <c r="P846" s="11"/>
      <c r="Q846" s="60"/>
      <c r="R846" s="12"/>
      <c r="S846" s="12"/>
      <c r="T846" s="11"/>
      <c r="U846" s="12"/>
      <c r="V846" s="55"/>
      <c r="W846" s="72">
        <v>5</v>
      </c>
      <c r="X846" s="72">
        <v>0.105</v>
      </c>
      <c r="Y846" s="10" t="s">
        <v>78</v>
      </c>
      <c r="Z846" s="14" t="s">
        <v>79</v>
      </c>
      <c r="AA846" s="11" t="s">
        <v>37</v>
      </c>
      <c r="AB846" s="11"/>
      <c r="AD846" s="61"/>
      <c r="AE846" s="61"/>
      <c r="AG846" s="61"/>
      <c r="AH846" s="15"/>
      <c r="AK846" s="61"/>
      <c r="AO846" s="27"/>
      <c r="AP846" s="15">
        <v>600</v>
      </c>
      <c r="AR846" s="26"/>
      <c r="AT846" s="13" t="s">
        <v>38</v>
      </c>
      <c r="AU846" s="16" t="s">
        <v>80</v>
      </c>
      <c r="AV846" s="13" t="s">
        <v>80</v>
      </c>
      <c r="AW846" s="15"/>
    </row>
    <row r="847" spans="4:51" s="10" customFormat="1" ht="12" x14ac:dyDescent="0.2">
      <c r="E847" s="11"/>
      <c r="F847" s="11"/>
      <c r="G847" s="11"/>
      <c r="I847" s="31"/>
      <c r="J847" s="11"/>
      <c r="K847" s="14"/>
      <c r="L847" s="14"/>
      <c r="M847" s="11"/>
      <c r="O847" s="14"/>
      <c r="P847" s="11"/>
      <c r="Q847" s="60"/>
      <c r="R847" s="12"/>
      <c r="S847" s="12"/>
      <c r="T847" s="11"/>
      <c r="U847" s="12"/>
      <c r="V847" s="55"/>
      <c r="W847" s="72">
        <v>33</v>
      </c>
      <c r="X847" s="72">
        <v>0.39700000000000002</v>
      </c>
      <c r="Y847" s="10" t="s">
        <v>81</v>
      </c>
      <c r="Z847" s="14" t="s">
        <v>79</v>
      </c>
      <c r="AA847" s="11" t="s">
        <v>37</v>
      </c>
      <c r="AB847" s="11"/>
      <c r="AD847" s="61"/>
      <c r="AE847" s="61"/>
      <c r="AG847" s="61"/>
      <c r="AH847" s="15"/>
      <c r="AK847" s="61"/>
      <c r="AO847" s="27"/>
      <c r="AP847" s="15">
        <v>1200</v>
      </c>
      <c r="AR847" s="26"/>
      <c r="AT847" s="13" t="s">
        <v>38</v>
      </c>
      <c r="AU847" s="16" t="s">
        <v>80</v>
      </c>
      <c r="AV847" s="13" t="s">
        <v>80</v>
      </c>
      <c r="AW847" s="15"/>
    </row>
    <row r="848" spans="4:51" s="10" customFormat="1" ht="12" x14ac:dyDescent="0.2">
      <c r="E848" s="11"/>
      <c r="F848" s="11"/>
      <c r="G848" s="11"/>
      <c r="I848" s="31"/>
      <c r="J848" s="11"/>
      <c r="K848" s="14"/>
      <c r="L848" s="14"/>
      <c r="M848" s="11"/>
      <c r="O848" s="74"/>
      <c r="P848" s="19"/>
      <c r="Q848" s="60"/>
      <c r="R848" s="12"/>
      <c r="S848" s="12"/>
      <c r="T848" s="11"/>
      <c r="U848" s="12"/>
      <c r="V848" s="55"/>
      <c r="W848" s="72">
        <v>84</v>
      </c>
      <c r="X848" s="72">
        <v>0.38400000000000001</v>
      </c>
      <c r="Y848" s="10" t="s">
        <v>81</v>
      </c>
      <c r="Z848" s="14" t="s">
        <v>79</v>
      </c>
      <c r="AA848" s="11" t="s">
        <v>37</v>
      </c>
      <c r="AB848" s="11"/>
      <c r="AD848" s="61"/>
      <c r="AE848" s="61"/>
      <c r="AG848" s="61"/>
      <c r="AH848" s="15"/>
      <c r="AK848" s="61"/>
      <c r="AO848" s="27"/>
      <c r="AP848" s="15">
        <v>1320</v>
      </c>
      <c r="AR848" s="26"/>
      <c r="AT848" s="13" t="s">
        <v>47</v>
      </c>
      <c r="AU848" s="16" t="s">
        <v>80</v>
      </c>
      <c r="AV848" s="13" t="s">
        <v>80</v>
      </c>
      <c r="AW848" s="15"/>
    </row>
    <row r="849" spans="4:51" s="10" customFormat="1" ht="12" x14ac:dyDescent="0.2">
      <c r="E849" s="11"/>
      <c r="F849" s="11"/>
      <c r="G849" s="11"/>
      <c r="I849" s="31"/>
      <c r="J849" s="11"/>
      <c r="K849" s="14"/>
      <c r="L849" s="14"/>
      <c r="M849" s="11"/>
      <c r="O849" s="14"/>
      <c r="P849" s="11"/>
      <c r="Q849" s="60"/>
      <c r="R849" s="12"/>
      <c r="S849" s="12"/>
      <c r="T849" s="11"/>
      <c r="U849" s="12"/>
      <c r="V849" s="55"/>
      <c r="W849" s="72">
        <v>154</v>
      </c>
      <c r="X849" s="72">
        <v>0.62</v>
      </c>
      <c r="Y849" s="10" t="s">
        <v>81</v>
      </c>
      <c r="Z849" s="14" t="s">
        <v>79</v>
      </c>
      <c r="AA849" s="11" t="s">
        <v>37</v>
      </c>
      <c r="AB849" s="11"/>
      <c r="AD849" s="61"/>
      <c r="AE849" s="61"/>
      <c r="AG849" s="61"/>
      <c r="AH849" s="15"/>
      <c r="AK849" s="61"/>
      <c r="AO849" s="27"/>
      <c r="AP849" s="15">
        <v>1056</v>
      </c>
      <c r="AR849" s="26"/>
      <c r="AT849" s="13" t="s">
        <v>38</v>
      </c>
      <c r="AU849" s="16" t="s">
        <v>80</v>
      </c>
      <c r="AV849" s="13" t="s">
        <v>80</v>
      </c>
      <c r="AW849" s="15"/>
    </row>
    <row r="850" spans="4:51" s="10" customFormat="1" ht="12" x14ac:dyDescent="0.2">
      <c r="E850" s="11"/>
      <c r="F850" s="11"/>
      <c r="G850" s="11"/>
      <c r="I850" s="31"/>
      <c r="J850" s="11"/>
      <c r="K850" s="14"/>
      <c r="L850" s="14"/>
      <c r="M850" s="11"/>
      <c r="O850" s="14"/>
      <c r="P850" s="11"/>
      <c r="Q850" s="60"/>
      <c r="R850" s="12"/>
      <c r="S850" s="12"/>
      <c r="T850" s="11"/>
      <c r="U850" s="12"/>
      <c r="V850" s="55"/>
      <c r="W850" s="72">
        <v>9.8000000000000007</v>
      </c>
      <c r="X850" s="72">
        <v>4.5999999999999999E-2</v>
      </c>
      <c r="Y850" s="10" t="s">
        <v>164</v>
      </c>
      <c r="Z850" s="14" t="s">
        <v>71</v>
      </c>
      <c r="AA850" s="11" t="s">
        <v>37</v>
      </c>
      <c r="AB850" s="11"/>
      <c r="AD850" s="61"/>
      <c r="AE850" s="61"/>
      <c r="AG850" s="61"/>
      <c r="AH850" s="15"/>
      <c r="AK850" s="61"/>
      <c r="AO850" s="27"/>
      <c r="AP850" s="15">
        <v>1056</v>
      </c>
      <c r="AR850" s="26"/>
      <c r="AT850" s="13" t="s">
        <v>38</v>
      </c>
      <c r="AU850" s="16" t="s">
        <v>72</v>
      </c>
      <c r="AV850" s="13" t="s">
        <v>72</v>
      </c>
      <c r="AW850" s="15"/>
    </row>
    <row r="851" spans="4:51" s="10" customFormat="1" ht="12" x14ac:dyDescent="0.2">
      <c r="E851" s="11"/>
      <c r="F851" s="11"/>
      <c r="G851" s="11"/>
      <c r="I851" s="31"/>
      <c r="J851" s="11"/>
      <c r="K851" s="14"/>
      <c r="L851" s="14"/>
      <c r="M851" s="11"/>
      <c r="O851" s="14"/>
      <c r="P851" s="11"/>
      <c r="Q851" s="60"/>
      <c r="R851" s="12"/>
      <c r="S851" s="12"/>
      <c r="T851" s="11"/>
      <c r="U851" s="12"/>
      <c r="V851" s="55"/>
      <c r="W851" s="72">
        <v>5</v>
      </c>
      <c r="X851" s="72">
        <v>0.13</v>
      </c>
      <c r="Y851" s="10" t="s">
        <v>62</v>
      </c>
      <c r="Z851" s="14" t="s">
        <v>71</v>
      </c>
      <c r="AA851" s="11" t="s">
        <v>41</v>
      </c>
      <c r="AB851" s="20"/>
      <c r="AD851" s="61"/>
      <c r="AE851" s="61"/>
      <c r="AG851" s="61"/>
      <c r="AH851" s="15"/>
      <c r="AK851" s="61"/>
      <c r="AO851" s="27"/>
      <c r="AP851" s="15">
        <v>1056</v>
      </c>
      <c r="AR851" s="26"/>
      <c r="AT851" s="13" t="s">
        <v>38</v>
      </c>
      <c r="AU851" s="16" t="s">
        <v>72</v>
      </c>
      <c r="AV851" s="13" t="s">
        <v>72</v>
      </c>
      <c r="AW851" s="15"/>
    </row>
    <row r="852" spans="4:51" s="10" customFormat="1" ht="12" x14ac:dyDescent="0.2">
      <c r="E852" s="11"/>
      <c r="F852" s="11"/>
      <c r="G852" s="11"/>
      <c r="I852" s="31"/>
      <c r="J852" s="11"/>
      <c r="K852" s="14"/>
      <c r="L852" s="14"/>
      <c r="M852" s="11"/>
      <c r="O852" s="14"/>
      <c r="P852" s="11"/>
      <c r="Q852" s="60"/>
      <c r="R852" s="12"/>
      <c r="S852" s="12"/>
      <c r="T852" s="11"/>
      <c r="U852" s="12"/>
      <c r="V852" s="55"/>
      <c r="W852" s="72">
        <v>6</v>
      </c>
      <c r="X852" s="72">
        <v>0.7</v>
      </c>
      <c r="Y852" s="10" t="s">
        <v>71</v>
      </c>
      <c r="Z852" s="14" t="s">
        <v>62</v>
      </c>
      <c r="AA852" s="11" t="s">
        <v>41</v>
      </c>
      <c r="AB852" s="20"/>
      <c r="AD852" s="61"/>
      <c r="AE852" s="61"/>
      <c r="AG852" s="61"/>
      <c r="AH852" s="15"/>
      <c r="AK852" s="61"/>
      <c r="AO852" s="27"/>
      <c r="AP852" s="15">
        <v>600</v>
      </c>
      <c r="AR852" s="26"/>
      <c r="AT852" s="13" t="s">
        <v>38</v>
      </c>
      <c r="AU852" s="16" t="s">
        <v>72</v>
      </c>
      <c r="AV852" s="13" t="s">
        <v>72</v>
      </c>
      <c r="AW852" s="15"/>
    </row>
    <row r="853" spans="4:51" s="10" customFormat="1" ht="12" x14ac:dyDescent="0.2">
      <c r="E853" s="11"/>
      <c r="F853" s="11"/>
      <c r="G853" s="11"/>
      <c r="I853" s="31"/>
      <c r="J853" s="11"/>
      <c r="K853" s="14"/>
      <c r="L853" s="14"/>
      <c r="M853" s="11"/>
      <c r="O853" s="14"/>
      <c r="P853" s="11"/>
      <c r="Q853" s="60"/>
      <c r="R853" s="12"/>
      <c r="S853" s="12"/>
      <c r="T853" s="11"/>
      <c r="U853" s="12"/>
      <c r="V853" s="55"/>
      <c r="W853" s="72">
        <v>0.5</v>
      </c>
      <c r="X853" s="72">
        <v>0.02</v>
      </c>
      <c r="Y853" s="10" t="s">
        <v>179</v>
      </c>
      <c r="Z853" s="14" t="s">
        <v>44</v>
      </c>
      <c r="AA853" s="11" t="s">
        <v>37</v>
      </c>
      <c r="AB853" s="11"/>
      <c r="AD853" s="61"/>
      <c r="AE853" s="61"/>
      <c r="AG853" s="61"/>
      <c r="AH853" s="15"/>
      <c r="AK853" s="61"/>
      <c r="AO853" s="27"/>
      <c r="AP853" s="15">
        <v>6424</v>
      </c>
      <c r="AR853" s="26"/>
      <c r="AT853" s="13" t="s">
        <v>53</v>
      </c>
      <c r="AU853" s="16" t="s">
        <v>45</v>
      </c>
      <c r="AV853" s="13" t="s">
        <v>45</v>
      </c>
      <c r="AW853" s="15"/>
    </row>
    <row r="854" spans="4:51" s="10" customFormat="1" ht="12" x14ac:dyDescent="0.2">
      <c r="E854" s="11"/>
      <c r="F854" s="11"/>
      <c r="G854" s="11"/>
      <c r="I854" s="31"/>
      <c r="J854" s="11"/>
      <c r="K854" s="14"/>
      <c r="L854" s="14"/>
      <c r="M854" s="11"/>
      <c r="O854" s="14"/>
      <c r="P854" s="11"/>
      <c r="Q854" s="60"/>
      <c r="R854" s="12"/>
      <c r="S854" s="12"/>
      <c r="T854" s="11"/>
      <c r="U854" s="12"/>
      <c r="V854" s="55"/>
      <c r="W854" s="72">
        <v>21</v>
      </c>
      <c r="X854" s="72">
        <v>1.002</v>
      </c>
      <c r="Y854" s="10" t="s">
        <v>178</v>
      </c>
      <c r="Z854" s="14" t="s">
        <v>71</v>
      </c>
      <c r="AA854" s="11" t="s">
        <v>37</v>
      </c>
      <c r="AB854" s="11"/>
      <c r="AD854" s="61"/>
      <c r="AE854" s="61"/>
      <c r="AG854" s="61"/>
      <c r="AH854" s="15"/>
      <c r="AK854" s="61"/>
      <c r="AO854" s="27"/>
      <c r="AP854" s="15">
        <v>200</v>
      </c>
      <c r="AR854" s="26"/>
      <c r="AT854" s="13" t="s">
        <v>38</v>
      </c>
      <c r="AU854" s="16" t="s">
        <v>72</v>
      </c>
      <c r="AV854" s="13" t="s">
        <v>72</v>
      </c>
      <c r="AW854" s="15"/>
    </row>
    <row r="855" spans="4:51" s="10" customFormat="1" ht="12" x14ac:dyDescent="0.2">
      <c r="D855" s="63"/>
      <c r="E855" s="64"/>
      <c r="F855" s="64"/>
      <c r="G855" s="64"/>
      <c r="I855" s="68"/>
      <c r="J855" s="64"/>
      <c r="K855" s="69"/>
      <c r="L855" s="69"/>
      <c r="M855" s="64"/>
      <c r="N855" s="63"/>
      <c r="O855" s="69"/>
      <c r="P855" s="64"/>
      <c r="Q855" s="66"/>
      <c r="R855" s="12"/>
      <c r="S855" s="12"/>
      <c r="T855" s="64"/>
      <c r="U855" s="70"/>
      <c r="V855" s="75"/>
      <c r="W855" s="76">
        <v>1</v>
      </c>
      <c r="X855" s="76">
        <v>0.13</v>
      </c>
      <c r="Y855" s="63"/>
      <c r="Z855" s="69" t="s">
        <v>71</v>
      </c>
      <c r="AA855" s="64" t="s">
        <v>41</v>
      </c>
      <c r="AB855" s="56"/>
      <c r="AC855" s="63"/>
      <c r="AD855" s="71"/>
      <c r="AE855" s="71"/>
      <c r="AF855" s="63"/>
      <c r="AG855" s="71"/>
      <c r="AH855" s="77"/>
      <c r="AI855" s="63"/>
      <c r="AJ855" s="63"/>
      <c r="AK855" s="71"/>
      <c r="AL855" s="63"/>
      <c r="AM855" s="63"/>
      <c r="AN855" s="63"/>
      <c r="AO855" s="78"/>
      <c r="AP855" s="77">
        <v>200</v>
      </c>
      <c r="AQ855" s="63"/>
      <c r="AR855" s="97"/>
      <c r="AS855" s="63"/>
      <c r="AT855" s="65" t="s">
        <v>38</v>
      </c>
      <c r="AU855" s="67" t="s">
        <v>72</v>
      </c>
      <c r="AV855" s="13" t="s">
        <v>72</v>
      </c>
      <c r="AW855" s="15"/>
      <c r="AX855" s="63"/>
      <c r="AY855" s="63"/>
    </row>
    <row r="856" spans="4:51" s="10" customFormat="1" ht="12" x14ac:dyDescent="0.2">
      <c r="E856" s="11"/>
      <c r="F856" s="11"/>
      <c r="G856" s="11"/>
      <c r="I856" s="31"/>
      <c r="J856" s="11"/>
      <c r="K856" s="14"/>
      <c r="L856" s="14"/>
      <c r="M856" s="11"/>
      <c r="O856" s="14"/>
      <c r="P856" s="11"/>
      <c r="Q856" s="60"/>
      <c r="R856" s="12"/>
      <c r="S856" s="12"/>
      <c r="T856" s="11"/>
      <c r="U856" s="12"/>
      <c r="V856" s="55"/>
      <c r="W856" s="72">
        <v>4</v>
      </c>
      <c r="X856" s="72">
        <v>5.0000000000000001E-3</v>
      </c>
      <c r="Y856" s="10" t="s">
        <v>164</v>
      </c>
      <c r="Z856" s="14" t="s">
        <v>71</v>
      </c>
      <c r="AA856" s="11" t="s">
        <v>37</v>
      </c>
      <c r="AB856" s="11"/>
      <c r="AD856" s="61"/>
      <c r="AE856" s="61"/>
      <c r="AG856" s="61"/>
      <c r="AH856" s="15"/>
      <c r="AK856" s="61"/>
      <c r="AO856" s="27"/>
      <c r="AP856" s="15">
        <v>528</v>
      </c>
      <c r="AR856" s="26"/>
      <c r="AT856" s="13" t="s">
        <v>38</v>
      </c>
      <c r="AU856" s="16" t="s">
        <v>72</v>
      </c>
      <c r="AV856" s="13" t="s">
        <v>72</v>
      </c>
      <c r="AW856" s="15"/>
    </row>
    <row r="857" spans="4:51" s="10" customFormat="1" ht="12" x14ac:dyDescent="0.2">
      <c r="E857" s="11"/>
      <c r="F857" s="11"/>
      <c r="G857" s="11"/>
      <c r="I857" s="31"/>
      <c r="J857" s="11"/>
      <c r="K857" s="14"/>
      <c r="L857" s="14"/>
      <c r="M857" s="11"/>
      <c r="O857" s="14"/>
      <c r="P857" s="11"/>
      <c r="Q857" s="60"/>
      <c r="R857" s="12"/>
      <c r="S857" s="12"/>
      <c r="T857" s="11"/>
      <c r="U857" s="12"/>
      <c r="V857" s="55"/>
      <c r="W857" s="72">
        <v>4</v>
      </c>
      <c r="X857" s="72">
        <v>5.0000000000000001E-3</v>
      </c>
      <c r="Y857" s="10" t="s">
        <v>164</v>
      </c>
      <c r="Z857" s="14" t="s">
        <v>71</v>
      </c>
      <c r="AA857" s="11" t="s">
        <v>37</v>
      </c>
      <c r="AB857" s="11"/>
      <c r="AD857" s="61"/>
      <c r="AE857" s="61"/>
      <c r="AG857" s="61"/>
      <c r="AH857" s="15"/>
      <c r="AK857" s="61"/>
      <c r="AO857" s="27"/>
      <c r="AP857" s="15">
        <v>528</v>
      </c>
      <c r="AR857" s="26"/>
      <c r="AT857" s="13" t="s">
        <v>38</v>
      </c>
      <c r="AU857" s="16" t="s">
        <v>72</v>
      </c>
      <c r="AV857" s="13" t="s">
        <v>72</v>
      </c>
      <c r="AW857" s="15"/>
    </row>
    <row r="858" spans="4:51" s="10" customFormat="1" ht="12" x14ac:dyDescent="0.2">
      <c r="E858" s="11"/>
      <c r="F858" s="11"/>
      <c r="G858" s="11"/>
      <c r="I858" s="31"/>
      <c r="J858" s="11"/>
      <c r="K858" s="14"/>
      <c r="L858" s="14"/>
      <c r="M858" s="11"/>
      <c r="O858" s="14"/>
      <c r="P858" s="11"/>
      <c r="Q858" s="60"/>
      <c r="R858" s="12"/>
      <c r="S858" s="12"/>
      <c r="T858" s="11"/>
      <c r="U858" s="12"/>
      <c r="V858" s="55"/>
      <c r="W858" s="72">
        <v>4</v>
      </c>
      <c r="X858" s="72">
        <v>5.0000000000000001E-3</v>
      </c>
      <c r="Y858" s="10" t="s">
        <v>164</v>
      </c>
      <c r="Z858" s="14" t="s">
        <v>71</v>
      </c>
      <c r="AA858" s="11" t="s">
        <v>37</v>
      </c>
      <c r="AB858" s="11"/>
      <c r="AD858" s="61"/>
      <c r="AE858" s="61"/>
      <c r="AG858" s="61"/>
      <c r="AH858" s="15"/>
      <c r="AK858" s="61"/>
      <c r="AO858" s="27"/>
      <c r="AP858" s="15">
        <v>400</v>
      </c>
      <c r="AR858" s="26"/>
      <c r="AT858" s="13" t="s">
        <v>38</v>
      </c>
      <c r="AU858" s="16" t="s">
        <v>72</v>
      </c>
      <c r="AV858" s="13" t="s">
        <v>72</v>
      </c>
      <c r="AW858" s="15"/>
    </row>
    <row r="859" spans="4:51" s="10" customFormat="1" ht="12" x14ac:dyDescent="0.2">
      <c r="E859" s="11"/>
      <c r="F859" s="11"/>
      <c r="G859" s="11"/>
      <c r="I859" s="31"/>
      <c r="J859" s="11"/>
      <c r="K859" s="14"/>
      <c r="L859" s="14"/>
      <c r="M859" s="11"/>
      <c r="O859" s="14"/>
      <c r="P859" s="11"/>
      <c r="Q859" s="60"/>
      <c r="R859" s="12"/>
      <c r="S859" s="12"/>
      <c r="T859" s="11"/>
      <c r="U859" s="12"/>
      <c r="V859" s="55"/>
      <c r="W859" s="72">
        <v>4</v>
      </c>
      <c r="X859" s="72">
        <v>5.0000000000000001E-3</v>
      </c>
      <c r="Y859" s="10" t="s">
        <v>164</v>
      </c>
      <c r="Z859" s="14" t="s">
        <v>71</v>
      </c>
      <c r="AA859" s="11" t="s">
        <v>37</v>
      </c>
      <c r="AB859" s="11"/>
      <c r="AD859" s="61"/>
      <c r="AE859" s="61"/>
      <c r="AG859" s="61"/>
      <c r="AH859" s="15"/>
      <c r="AK859" s="61"/>
      <c r="AO859" s="27"/>
      <c r="AP859" s="15">
        <v>1320</v>
      </c>
      <c r="AR859" s="26"/>
      <c r="AT859" s="13" t="s">
        <v>47</v>
      </c>
      <c r="AU859" s="16" t="s">
        <v>72</v>
      </c>
      <c r="AV859" s="13" t="s">
        <v>72</v>
      </c>
      <c r="AW859" s="15"/>
    </row>
    <row r="860" spans="4:51" s="10" customFormat="1" ht="12" x14ac:dyDescent="0.2">
      <c r="E860" s="11"/>
      <c r="F860" s="11"/>
      <c r="G860" s="11"/>
      <c r="I860" s="31"/>
      <c r="J860" s="11"/>
      <c r="K860" s="14"/>
      <c r="L860" s="14"/>
      <c r="M860" s="11"/>
      <c r="O860" s="14"/>
      <c r="P860" s="11"/>
      <c r="Q860" s="60"/>
      <c r="R860" s="12"/>
      <c r="S860" s="12"/>
      <c r="T860" s="11"/>
      <c r="U860" s="12"/>
      <c r="V860" s="55"/>
      <c r="W860" s="72">
        <v>5</v>
      </c>
      <c r="X860" s="72">
        <v>4.4999999999999998E-2</v>
      </c>
      <c r="Y860" s="10" t="s">
        <v>73</v>
      </c>
      <c r="Z860" s="14" t="s">
        <v>74</v>
      </c>
      <c r="AA860" s="11" t="s">
        <v>37</v>
      </c>
      <c r="AB860" s="11"/>
      <c r="AD860" s="61"/>
      <c r="AE860" s="61"/>
      <c r="AG860" s="61"/>
      <c r="AH860" s="15"/>
      <c r="AK860" s="61"/>
      <c r="AO860" s="27"/>
      <c r="AP860" s="15">
        <v>341.4</v>
      </c>
      <c r="AR860" s="26"/>
      <c r="AT860" s="13" t="s">
        <v>47</v>
      </c>
      <c r="AU860" s="16" t="s">
        <v>75</v>
      </c>
      <c r="AV860" s="13" t="s">
        <v>75</v>
      </c>
      <c r="AW860" s="15"/>
    </row>
    <row r="861" spans="4:51" s="10" customFormat="1" ht="12" x14ac:dyDescent="0.2">
      <c r="E861" s="11"/>
      <c r="F861" s="11"/>
      <c r="G861" s="11"/>
      <c r="I861" s="31"/>
      <c r="J861" s="11"/>
      <c r="K861" s="14"/>
      <c r="L861" s="14"/>
      <c r="M861" s="11"/>
      <c r="O861" s="14"/>
      <c r="P861" s="11"/>
      <c r="Q861" s="60"/>
      <c r="R861" s="12"/>
      <c r="S861" s="12"/>
      <c r="T861" s="11"/>
      <c r="U861" s="12"/>
      <c r="V861" s="55"/>
      <c r="W861" s="72">
        <v>0.5</v>
      </c>
      <c r="X861" s="72">
        <v>8.9999999999999993E-3</v>
      </c>
      <c r="Y861" s="10" t="s">
        <v>197</v>
      </c>
      <c r="Z861" s="14" t="s">
        <v>44</v>
      </c>
      <c r="AA861" s="11" t="s">
        <v>37</v>
      </c>
      <c r="AB861" s="57"/>
      <c r="AD861" s="61"/>
      <c r="AE861" s="61"/>
      <c r="AG861" s="61"/>
      <c r="AH861" s="15"/>
      <c r="AK861" s="61"/>
      <c r="AO861" s="27"/>
      <c r="AP861" s="15">
        <v>780</v>
      </c>
      <c r="AR861" s="26"/>
      <c r="AT861" s="13" t="s">
        <v>88</v>
      </c>
      <c r="AU861" s="16" t="s">
        <v>45</v>
      </c>
      <c r="AV861" s="13" t="s">
        <v>45</v>
      </c>
      <c r="AW861" s="15"/>
    </row>
    <row r="862" spans="4:51" s="10" customFormat="1" ht="12" x14ac:dyDescent="0.2">
      <c r="E862" s="11"/>
      <c r="F862" s="11"/>
      <c r="G862" s="11"/>
      <c r="I862" s="31"/>
      <c r="J862" s="11"/>
      <c r="K862" s="14"/>
      <c r="L862" s="14"/>
      <c r="M862" s="11"/>
      <c r="O862" s="74"/>
      <c r="P862" s="11"/>
      <c r="Q862" s="60"/>
      <c r="R862" s="12"/>
      <c r="S862" s="12"/>
      <c r="T862" s="11"/>
      <c r="U862" s="12"/>
      <c r="V862" s="55"/>
      <c r="W862" s="72">
        <v>47.66</v>
      </c>
      <c r="X862" s="72">
        <v>0.60699999999999998</v>
      </c>
      <c r="Y862" s="10" t="s">
        <v>78</v>
      </c>
      <c r="Z862" s="14" t="s">
        <v>79</v>
      </c>
      <c r="AA862" s="11" t="s">
        <v>37</v>
      </c>
      <c r="AB862" s="56"/>
      <c r="AD862" s="61"/>
      <c r="AE862" s="61"/>
      <c r="AG862" s="61"/>
      <c r="AH862" s="15"/>
      <c r="AK862" s="61"/>
      <c r="AO862" s="27"/>
      <c r="AP862" s="15">
        <v>1200</v>
      </c>
      <c r="AR862" s="26"/>
      <c r="AT862" s="13" t="s">
        <v>38</v>
      </c>
      <c r="AU862" s="16" t="s">
        <v>80</v>
      </c>
      <c r="AV862" s="13" t="s">
        <v>80</v>
      </c>
      <c r="AW862" s="15"/>
    </row>
    <row r="863" spans="4:51" s="10" customFormat="1" ht="12" x14ac:dyDescent="0.2">
      <c r="E863" s="11"/>
      <c r="F863" s="11"/>
      <c r="G863" s="11"/>
      <c r="I863" s="31"/>
      <c r="J863" s="11"/>
      <c r="K863" s="14"/>
      <c r="L863" s="14"/>
      <c r="M863" s="11"/>
      <c r="O863" s="14"/>
      <c r="P863" s="11"/>
      <c r="Q863" s="60"/>
      <c r="R863" s="12"/>
      <c r="S863" s="12"/>
      <c r="T863" s="11"/>
      <c r="U863" s="12"/>
      <c r="V863" s="55"/>
      <c r="W863" s="72">
        <v>14.8</v>
      </c>
      <c r="X863" s="72">
        <v>4.4999999999999998E-2</v>
      </c>
      <c r="Y863" s="10" t="s">
        <v>73</v>
      </c>
      <c r="Z863" s="14" t="s">
        <v>74</v>
      </c>
      <c r="AA863" s="11" t="s">
        <v>37</v>
      </c>
      <c r="AB863" s="56"/>
      <c r="AD863" s="61"/>
      <c r="AE863" s="61"/>
      <c r="AG863" s="61"/>
      <c r="AH863" s="15"/>
      <c r="AK863" s="61"/>
      <c r="AO863" s="27"/>
      <c r="AP863" s="15">
        <v>400</v>
      </c>
      <c r="AR863" s="26"/>
      <c r="AT863" s="13" t="s">
        <v>38</v>
      </c>
      <c r="AU863" s="16" t="s">
        <v>75</v>
      </c>
      <c r="AV863" s="13" t="s">
        <v>75</v>
      </c>
      <c r="AW863" s="15"/>
    </row>
    <row r="864" spans="4:51" s="10" customFormat="1" ht="12" x14ac:dyDescent="0.2">
      <c r="E864" s="11"/>
      <c r="F864" s="11"/>
      <c r="G864" s="11"/>
      <c r="I864" s="31"/>
      <c r="J864" s="11"/>
      <c r="K864" s="14"/>
      <c r="L864" s="14"/>
      <c r="M864" s="11"/>
      <c r="O864" s="14"/>
      <c r="P864" s="11"/>
      <c r="Q864" s="60"/>
      <c r="R864" s="12"/>
      <c r="S864" s="12"/>
      <c r="T864" s="11"/>
      <c r="U864" s="12"/>
      <c r="V864" s="55"/>
      <c r="W864" s="72">
        <v>1.7</v>
      </c>
      <c r="X864" s="72">
        <v>1.4999999999999999E-2</v>
      </c>
      <c r="Y864" s="10" t="s">
        <v>73</v>
      </c>
      <c r="Z864" s="14" t="s">
        <v>74</v>
      </c>
      <c r="AA864" s="11" t="s">
        <v>37</v>
      </c>
      <c r="AB864" s="56"/>
      <c r="AD864" s="61"/>
      <c r="AE864" s="61"/>
      <c r="AG864" s="61"/>
      <c r="AH864" s="15"/>
      <c r="AK864" s="61"/>
      <c r="AO864" s="27"/>
      <c r="AP864" s="15">
        <v>400</v>
      </c>
      <c r="AR864" s="26"/>
      <c r="AT864" s="13" t="s">
        <v>38</v>
      </c>
      <c r="AU864" s="16" t="s">
        <v>75</v>
      </c>
      <c r="AV864" s="13" t="s">
        <v>75</v>
      </c>
      <c r="AW864" s="15"/>
    </row>
    <row r="865" spans="4:51" s="10" customFormat="1" ht="12" x14ac:dyDescent="0.2">
      <c r="E865" s="11"/>
      <c r="F865" s="11"/>
      <c r="G865" s="11"/>
      <c r="I865" s="31"/>
      <c r="J865" s="11"/>
      <c r="K865" s="14"/>
      <c r="L865" s="14"/>
      <c r="M865" s="11"/>
      <c r="O865" s="14"/>
      <c r="P865" s="11"/>
      <c r="Q865" s="60"/>
      <c r="R865" s="12"/>
      <c r="S865" s="12"/>
      <c r="T865" s="11"/>
      <c r="U865" s="12"/>
      <c r="V865" s="55"/>
      <c r="W865" s="72">
        <v>25</v>
      </c>
      <c r="X865" s="72">
        <v>0.252</v>
      </c>
      <c r="Y865" s="10" t="s">
        <v>166</v>
      </c>
      <c r="Z865" s="14" t="s">
        <v>79</v>
      </c>
      <c r="AA865" s="11" t="s">
        <v>37</v>
      </c>
      <c r="AB865" s="56"/>
      <c r="AD865" s="61"/>
      <c r="AE865" s="61"/>
      <c r="AG865" s="61"/>
      <c r="AH865" s="15"/>
      <c r="AK865" s="61"/>
      <c r="AO865" s="27"/>
      <c r="AP865" s="15">
        <v>792</v>
      </c>
      <c r="AR865" s="26"/>
      <c r="AT865" s="13" t="s">
        <v>38</v>
      </c>
      <c r="AU865" s="16" t="s">
        <v>80</v>
      </c>
      <c r="AV865" s="13" t="s">
        <v>80</v>
      </c>
      <c r="AW865" s="15"/>
    </row>
    <row r="866" spans="4:51" s="10" customFormat="1" ht="12" x14ac:dyDescent="0.2">
      <c r="E866" s="11"/>
      <c r="F866" s="11"/>
      <c r="G866" s="11"/>
      <c r="I866" s="31"/>
      <c r="J866" s="11"/>
      <c r="K866" s="14"/>
      <c r="L866" s="14"/>
      <c r="M866" s="11"/>
      <c r="O866" s="14"/>
      <c r="P866" s="11"/>
      <c r="Q866" s="60"/>
      <c r="R866" s="12"/>
      <c r="S866" s="12"/>
      <c r="T866" s="11"/>
      <c r="U866" s="12"/>
      <c r="V866" s="55"/>
      <c r="W866" s="72">
        <v>179.8</v>
      </c>
      <c r="X866" s="72">
        <v>1.415</v>
      </c>
      <c r="Y866" s="10" t="s">
        <v>43</v>
      </c>
      <c r="Z866" s="14" t="s">
        <v>44</v>
      </c>
      <c r="AA866" s="11" t="s">
        <v>41</v>
      </c>
      <c r="AB866" s="103"/>
      <c r="AD866" s="61"/>
      <c r="AE866" s="61"/>
      <c r="AG866" s="61"/>
      <c r="AH866" s="15"/>
      <c r="AK866" s="61"/>
      <c r="AO866" s="27"/>
      <c r="AP866" s="15">
        <v>7024</v>
      </c>
      <c r="AR866" s="26"/>
      <c r="AT866" s="13" t="s">
        <v>53</v>
      </c>
      <c r="AU866" s="16" t="s">
        <v>45</v>
      </c>
      <c r="AV866" s="13" t="s">
        <v>45</v>
      </c>
      <c r="AW866" s="15"/>
    </row>
    <row r="867" spans="4:51" s="10" customFormat="1" ht="12" x14ac:dyDescent="0.2">
      <c r="E867" s="11"/>
      <c r="F867" s="11"/>
      <c r="G867" s="11"/>
      <c r="I867" s="31"/>
      <c r="J867" s="11"/>
      <c r="K867" s="14"/>
      <c r="L867" s="14"/>
      <c r="M867" s="11"/>
      <c r="O867" s="74"/>
      <c r="P867" s="19"/>
      <c r="Q867" s="60"/>
      <c r="R867" s="12"/>
      <c r="S867" s="12"/>
      <c r="T867" s="11"/>
      <c r="U867" s="12"/>
      <c r="V867" s="55"/>
      <c r="W867" s="72">
        <v>516</v>
      </c>
      <c r="X867" s="72">
        <v>1.95</v>
      </c>
      <c r="Y867" s="10" t="s">
        <v>81</v>
      </c>
      <c r="Z867" s="14" t="s">
        <v>79</v>
      </c>
      <c r="AA867" s="11" t="s">
        <v>37</v>
      </c>
      <c r="AB867" s="56"/>
      <c r="AD867" s="61"/>
      <c r="AE867" s="61"/>
      <c r="AG867" s="61"/>
      <c r="AH867" s="15"/>
      <c r="AK867" s="61"/>
      <c r="AO867" s="27"/>
      <c r="AP867" s="15">
        <v>1320</v>
      </c>
      <c r="AR867" s="26"/>
      <c r="AT867" s="13" t="s">
        <v>47</v>
      </c>
      <c r="AU867" s="16" t="s">
        <v>80</v>
      </c>
      <c r="AV867" s="13" t="s">
        <v>80</v>
      </c>
      <c r="AW867" s="15"/>
    </row>
    <row r="868" spans="4:51" s="10" customFormat="1" ht="12" x14ac:dyDescent="0.2">
      <c r="E868" s="11"/>
      <c r="F868" s="11"/>
      <c r="G868" s="11"/>
      <c r="I868" s="31"/>
      <c r="J868" s="11"/>
      <c r="K868" s="14"/>
      <c r="L868" s="14"/>
      <c r="M868" s="11"/>
      <c r="O868" s="14"/>
      <c r="P868" s="11"/>
      <c r="Q868" s="60"/>
      <c r="R868" s="12"/>
      <c r="S868" s="12"/>
      <c r="T868" s="11"/>
      <c r="U868" s="12"/>
      <c r="V868" s="55"/>
      <c r="W868" s="72">
        <v>1</v>
      </c>
      <c r="X868" s="72">
        <v>1.4999999999999999E-2</v>
      </c>
      <c r="Y868" s="10" t="s">
        <v>73</v>
      </c>
      <c r="Z868" s="14" t="s">
        <v>74</v>
      </c>
      <c r="AA868" s="11" t="s">
        <v>37</v>
      </c>
      <c r="AB868" s="11"/>
      <c r="AD868" s="61"/>
      <c r="AE868" s="61"/>
      <c r="AG868" s="61"/>
      <c r="AH868" s="15"/>
      <c r="AK868" s="61"/>
      <c r="AO868" s="27"/>
      <c r="AP868" s="15">
        <v>156</v>
      </c>
      <c r="AR868" s="26"/>
      <c r="AT868" s="13" t="s">
        <v>47</v>
      </c>
      <c r="AU868" s="16" t="s">
        <v>75</v>
      </c>
      <c r="AV868" s="13" t="s">
        <v>75</v>
      </c>
      <c r="AW868" s="15"/>
    </row>
    <row r="869" spans="4:51" s="10" customFormat="1" ht="12" x14ac:dyDescent="0.2">
      <c r="E869" s="11"/>
      <c r="F869" s="11"/>
      <c r="G869" s="11"/>
      <c r="I869" s="31"/>
      <c r="J869" s="11"/>
      <c r="K869" s="14"/>
      <c r="L869" s="14"/>
      <c r="M869" s="11"/>
      <c r="O869" s="14"/>
      <c r="P869" s="11"/>
      <c r="Q869" s="60"/>
      <c r="R869" s="12"/>
      <c r="S869" s="12"/>
      <c r="T869" s="11"/>
      <c r="U869" s="12"/>
      <c r="V869" s="55"/>
      <c r="W869" s="72">
        <v>1</v>
      </c>
      <c r="X869" s="72">
        <v>1.4999999999999999E-2</v>
      </c>
      <c r="Y869" s="10" t="s">
        <v>73</v>
      </c>
      <c r="Z869" s="14" t="s">
        <v>74</v>
      </c>
      <c r="AA869" s="11" t="s">
        <v>37</v>
      </c>
      <c r="AB869" s="11"/>
      <c r="AD869" s="61"/>
      <c r="AE869" s="61"/>
      <c r="AG869" s="61"/>
      <c r="AH869" s="15"/>
      <c r="AK869" s="61"/>
      <c r="AO869" s="27"/>
      <c r="AP869" s="15">
        <v>156</v>
      </c>
      <c r="AR869" s="26"/>
      <c r="AT869" s="13" t="s">
        <v>47</v>
      </c>
      <c r="AU869" s="16" t="s">
        <v>75</v>
      </c>
      <c r="AV869" s="13" t="s">
        <v>75</v>
      </c>
      <c r="AW869" s="15"/>
    </row>
    <row r="870" spans="4:51" s="10" customFormat="1" ht="12" x14ac:dyDescent="0.2">
      <c r="E870" s="11"/>
      <c r="F870" s="11"/>
      <c r="G870" s="11"/>
      <c r="I870" s="31"/>
      <c r="J870" s="11"/>
      <c r="K870" s="14"/>
      <c r="L870" s="14"/>
      <c r="M870" s="11"/>
      <c r="O870" s="14"/>
      <c r="P870" s="11"/>
      <c r="Q870" s="60"/>
      <c r="R870" s="12"/>
      <c r="S870" s="12"/>
      <c r="T870" s="11"/>
      <c r="U870" s="12"/>
      <c r="V870" s="55"/>
      <c r="W870" s="72">
        <v>2.4</v>
      </c>
      <c r="X870" s="72">
        <v>1.4999999999999999E-2</v>
      </c>
      <c r="Y870" s="10" t="s">
        <v>73</v>
      </c>
      <c r="Z870" s="14" t="s">
        <v>74</v>
      </c>
      <c r="AA870" s="11" t="s">
        <v>37</v>
      </c>
      <c r="AB870" s="11"/>
      <c r="AD870" s="61"/>
      <c r="AE870" s="61"/>
      <c r="AG870" s="61"/>
      <c r="AH870" s="15"/>
      <c r="AK870" s="61"/>
      <c r="AO870" s="27"/>
      <c r="AP870" s="15">
        <v>156</v>
      </c>
      <c r="AR870" s="26"/>
      <c r="AT870" s="13" t="s">
        <v>47</v>
      </c>
      <c r="AU870" s="16" t="s">
        <v>75</v>
      </c>
      <c r="AV870" s="13" t="s">
        <v>75</v>
      </c>
      <c r="AW870" s="15"/>
    </row>
    <row r="871" spans="4:51" s="10" customFormat="1" ht="12" x14ac:dyDescent="0.2">
      <c r="E871" s="11"/>
      <c r="F871" s="11"/>
      <c r="G871" s="11"/>
      <c r="I871" s="31"/>
      <c r="J871" s="11"/>
      <c r="K871" s="14"/>
      <c r="L871" s="14"/>
      <c r="M871" s="11"/>
      <c r="O871" s="14"/>
      <c r="P871" s="11"/>
      <c r="Q871" s="60"/>
      <c r="R871" s="12"/>
      <c r="S871" s="12"/>
      <c r="T871" s="11"/>
      <c r="U871" s="12"/>
      <c r="V871" s="55"/>
      <c r="W871" s="72">
        <v>2.2999999999999998</v>
      </c>
      <c r="X871" s="72">
        <v>0.03</v>
      </c>
      <c r="Y871" s="10" t="s">
        <v>73</v>
      </c>
      <c r="Z871" s="14" t="s">
        <v>74</v>
      </c>
      <c r="AA871" s="11" t="s">
        <v>37</v>
      </c>
      <c r="AB871" s="11"/>
      <c r="AD871" s="61"/>
      <c r="AE871" s="61"/>
      <c r="AG871" s="61"/>
      <c r="AH871" s="15"/>
      <c r="AK871" s="61"/>
      <c r="AO871" s="27"/>
      <c r="AP871" s="15">
        <v>156</v>
      </c>
      <c r="AR871" s="26"/>
      <c r="AT871" s="13" t="s">
        <v>47</v>
      </c>
      <c r="AU871" s="16" t="s">
        <v>75</v>
      </c>
      <c r="AV871" s="13" t="s">
        <v>75</v>
      </c>
      <c r="AW871" s="15"/>
    </row>
    <row r="872" spans="4:51" s="10" customFormat="1" ht="12" x14ac:dyDescent="0.2">
      <c r="E872" s="11"/>
      <c r="F872" s="11"/>
      <c r="G872" s="11"/>
      <c r="I872" s="31"/>
      <c r="J872" s="11"/>
      <c r="K872" s="14"/>
      <c r="L872" s="14"/>
      <c r="M872" s="11"/>
      <c r="O872" s="14"/>
      <c r="P872" s="11"/>
      <c r="Q872" s="60"/>
      <c r="R872" s="12"/>
      <c r="S872" s="12"/>
      <c r="T872" s="11"/>
      <c r="U872" s="12"/>
      <c r="V872" s="55"/>
      <c r="W872" s="72">
        <v>7</v>
      </c>
      <c r="X872" s="72">
        <v>4.4999999999999998E-2</v>
      </c>
      <c r="Y872" s="10" t="s">
        <v>73</v>
      </c>
      <c r="Z872" s="14" t="s">
        <v>74</v>
      </c>
      <c r="AA872" s="11" t="s">
        <v>37</v>
      </c>
      <c r="AB872" s="11"/>
      <c r="AD872" s="61"/>
      <c r="AE872" s="61"/>
      <c r="AG872" s="61"/>
      <c r="AH872" s="15"/>
      <c r="AK872" s="61"/>
      <c r="AO872" s="27"/>
      <c r="AP872" s="15">
        <v>156</v>
      </c>
      <c r="AR872" s="26"/>
      <c r="AT872" s="13" t="s">
        <v>47</v>
      </c>
      <c r="AU872" s="16" t="s">
        <v>75</v>
      </c>
      <c r="AV872" s="13" t="s">
        <v>75</v>
      </c>
      <c r="AW872" s="15"/>
    </row>
    <row r="873" spans="4:51" s="10" customFormat="1" ht="12" x14ac:dyDescent="0.2">
      <c r="E873" s="11"/>
      <c r="F873" s="11"/>
      <c r="G873" s="11"/>
      <c r="I873" s="31"/>
      <c r="J873" s="11"/>
      <c r="K873" s="14"/>
      <c r="L873" s="14"/>
      <c r="M873" s="11"/>
      <c r="O873" s="14"/>
      <c r="P873" s="11"/>
      <c r="Q873" s="60"/>
      <c r="R873" s="12"/>
      <c r="S873" s="12"/>
      <c r="T873" s="11"/>
      <c r="U873" s="12"/>
      <c r="V873" s="55"/>
      <c r="W873" s="72">
        <v>14.1</v>
      </c>
      <c r="X873" s="72">
        <v>1.4999999999999999E-2</v>
      </c>
      <c r="Y873" s="10" t="s">
        <v>73</v>
      </c>
      <c r="Z873" s="14" t="s">
        <v>74</v>
      </c>
      <c r="AA873" s="11" t="s">
        <v>37</v>
      </c>
      <c r="AB873" s="11"/>
      <c r="AD873" s="61"/>
      <c r="AE873" s="61"/>
      <c r="AG873" s="61"/>
      <c r="AH873" s="15"/>
      <c r="AK873" s="61"/>
      <c r="AO873" s="27"/>
      <c r="AP873" s="15">
        <v>156</v>
      </c>
      <c r="AR873" s="26"/>
      <c r="AT873" s="13" t="s">
        <v>47</v>
      </c>
      <c r="AU873" s="16" t="s">
        <v>75</v>
      </c>
      <c r="AV873" s="13" t="s">
        <v>75</v>
      </c>
      <c r="AW873" s="15"/>
    </row>
    <row r="874" spans="4:51" s="10" customFormat="1" ht="12" x14ac:dyDescent="0.2">
      <c r="E874" s="11"/>
      <c r="F874" s="11"/>
      <c r="G874" s="11"/>
      <c r="I874" s="31"/>
      <c r="J874" s="11"/>
      <c r="K874" s="14"/>
      <c r="L874" s="14"/>
      <c r="M874" s="11"/>
      <c r="O874" s="14"/>
      <c r="P874" s="11"/>
      <c r="Q874" s="60"/>
      <c r="R874" s="12"/>
      <c r="S874" s="12"/>
      <c r="T874" s="11"/>
      <c r="U874" s="12"/>
      <c r="V874" s="55"/>
      <c r="W874" s="72">
        <v>1.1000000000000001</v>
      </c>
      <c r="X874" s="72">
        <v>1.4999999999999999E-2</v>
      </c>
      <c r="Y874" s="10" t="s">
        <v>73</v>
      </c>
      <c r="Z874" s="14" t="s">
        <v>74</v>
      </c>
      <c r="AA874" s="11" t="s">
        <v>37</v>
      </c>
      <c r="AB874" s="11"/>
      <c r="AD874" s="61"/>
      <c r="AE874" s="61"/>
      <c r="AG874" s="61"/>
      <c r="AH874" s="15"/>
      <c r="AK874" s="61"/>
      <c r="AO874" s="27"/>
      <c r="AP874" s="15">
        <v>156</v>
      </c>
      <c r="AR874" s="26"/>
      <c r="AT874" s="13" t="s">
        <v>47</v>
      </c>
      <c r="AU874" s="16" t="s">
        <v>75</v>
      </c>
      <c r="AV874" s="13" t="s">
        <v>75</v>
      </c>
      <c r="AW874" s="15"/>
    </row>
    <row r="875" spans="4:51" s="10" customFormat="1" ht="12" x14ac:dyDescent="0.2">
      <c r="E875" s="11"/>
      <c r="F875" s="11"/>
      <c r="G875" s="11"/>
      <c r="I875" s="31"/>
      <c r="J875" s="11"/>
      <c r="K875" s="14"/>
      <c r="L875" s="14"/>
      <c r="M875" s="11"/>
      <c r="O875" s="14"/>
      <c r="P875" s="11"/>
      <c r="Q875" s="60"/>
      <c r="R875" s="12"/>
      <c r="S875" s="12"/>
      <c r="T875" s="11"/>
      <c r="U875" s="12"/>
      <c r="V875" s="55"/>
      <c r="W875" s="72">
        <v>3</v>
      </c>
      <c r="X875" s="72">
        <v>0.03</v>
      </c>
      <c r="Y875" s="10" t="s">
        <v>73</v>
      </c>
      <c r="Z875" s="14" t="s">
        <v>74</v>
      </c>
      <c r="AA875" s="11" t="s">
        <v>37</v>
      </c>
      <c r="AB875" s="11"/>
      <c r="AD875" s="61"/>
      <c r="AE875" s="61"/>
      <c r="AG875" s="61"/>
      <c r="AH875" s="15"/>
      <c r="AK875" s="61"/>
      <c r="AO875" s="27"/>
      <c r="AP875" s="15">
        <v>156</v>
      </c>
      <c r="AR875" s="26"/>
      <c r="AT875" s="13" t="s">
        <v>47</v>
      </c>
      <c r="AU875" s="16" t="s">
        <v>75</v>
      </c>
      <c r="AV875" s="13" t="s">
        <v>75</v>
      </c>
      <c r="AW875" s="15"/>
    </row>
    <row r="876" spans="4:51" s="10" customFormat="1" ht="12" x14ac:dyDescent="0.2">
      <c r="E876" s="11"/>
      <c r="F876" s="11"/>
      <c r="G876" s="11"/>
      <c r="I876" s="31"/>
      <c r="J876" s="11"/>
      <c r="K876" s="14"/>
      <c r="L876" s="14"/>
      <c r="M876" s="11"/>
      <c r="O876" s="14"/>
      <c r="P876" s="11"/>
      <c r="Q876" s="60"/>
      <c r="R876" s="12"/>
      <c r="S876" s="12"/>
      <c r="T876" s="11"/>
      <c r="U876" s="12"/>
      <c r="V876" s="55"/>
      <c r="W876" s="72">
        <v>8.6999999999999993</v>
      </c>
      <c r="X876" s="72">
        <v>1.4999999999999999E-2</v>
      </c>
      <c r="Y876" s="10" t="s">
        <v>73</v>
      </c>
      <c r="Z876" s="14" t="s">
        <v>74</v>
      </c>
      <c r="AA876" s="11" t="s">
        <v>37</v>
      </c>
      <c r="AB876" s="11"/>
      <c r="AD876" s="61"/>
      <c r="AE876" s="61"/>
      <c r="AG876" s="61"/>
      <c r="AH876" s="15"/>
      <c r="AK876" s="61"/>
      <c r="AO876" s="27"/>
      <c r="AP876" s="15">
        <v>156</v>
      </c>
      <c r="AR876" s="26"/>
      <c r="AT876" s="13" t="s">
        <v>47</v>
      </c>
      <c r="AU876" s="16" t="s">
        <v>75</v>
      </c>
      <c r="AV876" s="13" t="s">
        <v>75</v>
      </c>
      <c r="AW876" s="15"/>
    </row>
    <row r="877" spans="4:51" s="10" customFormat="1" ht="12" x14ac:dyDescent="0.2">
      <c r="E877" s="11"/>
      <c r="F877" s="11"/>
      <c r="G877" s="11"/>
      <c r="I877" s="31"/>
      <c r="J877" s="11"/>
      <c r="K877" s="14"/>
      <c r="L877" s="14"/>
      <c r="M877" s="11"/>
      <c r="O877" s="14"/>
      <c r="P877" s="11"/>
      <c r="Q877" s="60"/>
      <c r="R877" s="12"/>
      <c r="S877" s="12"/>
      <c r="T877" s="11"/>
      <c r="U877" s="12"/>
      <c r="V877" s="55"/>
      <c r="W877" s="72">
        <v>1</v>
      </c>
      <c r="X877" s="72">
        <v>1.4999999999999999E-2</v>
      </c>
      <c r="Y877" s="10" t="s">
        <v>73</v>
      </c>
      <c r="Z877" s="14" t="s">
        <v>74</v>
      </c>
      <c r="AA877" s="11" t="s">
        <v>37</v>
      </c>
      <c r="AB877" s="11"/>
      <c r="AD877" s="61"/>
      <c r="AE877" s="61"/>
      <c r="AG877" s="61"/>
      <c r="AH877" s="15"/>
      <c r="AK877" s="61"/>
      <c r="AO877" s="27"/>
      <c r="AP877" s="15">
        <v>156</v>
      </c>
      <c r="AR877" s="26"/>
      <c r="AT877" s="13" t="s">
        <v>47</v>
      </c>
      <c r="AU877" s="16" t="s">
        <v>75</v>
      </c>
      <c r="AV877" s="13" t="s">
        <v>75</v>
      </c>
      <c r="AW877" s="15"/>
    </row>
    <row r="878" spans="4:51" s="10" customFormat="1" ht="12" x14ac:dyDescent="0.2">
      <c r="E878" s="11"/>
      <c r="F878" s="11"/>
      <c r="G878" s="11"/>
      <c r="I878" s="31"/>
      <c r="J878" s="11"/>
      <c r="K878" s="14"/>
      <c r="L878" s="14"/>
      <c r="M878" s="11"/>
      <c r="O878" s="14"/>
      <c r="P878" s="11"/>
      <c r="Q878" s="60"/>
      <c r="R878" s="12"/>
      <c r="S878" s="12"/>
      <c r="T878" s="13"/>
      <c r="U878" s="12"/>
      <c r="V878" s="55"/>
      <c r="W878" s="72">
        <v>6.7</v>
      </c>
      <c r="X878" s="72">
        <v>1.2E-2</v>
      </c>
      <c r="Y878" s="10" t="s">
        <v>211</v>
      </c>
      <c r="Z878" s="14" t="s">
        <v>55</v>
      </c>
      <c r="AA878" s="11" t="s">
        <v>37</v>
      </c>
      <c r="AB878" s="11"/>
      <c r="AD878" s="61"/>
      <c r="AE878" s="61"/>
      <c r="AG878" s="61"/>
      <c r="AH878" s="15"/>
      <c r="AK878" s="61"/>
      <c r="AO878" s="27"/>
      <c r="AP878" s="15">
        <v>1202.6666666666667</v>
      </c>
      <c r="AR878" s="26"/>
      <c r="AT878" s="13" t="s">
        <v>52</v>
      </c>
      <c r="AU878" s="16" t="s">
        <v>56</v>
      </c>
      <c r="AV878" s="13" t="s">
        <v>56</v>
      </c>
      <c r="AW878" s="15"/>
    </row>
    <row r="879" spans="4:51" s="10" customFormat="1" ht="12" x14ac:dyDescent="0.2">
      <c r="E879" s="11"/>
      <c r="F879" s="11"/>
      <c r="G879" s="11"/>
      <c r="I879" s="31"/>
      <c r="J879" s="11"/>
      <c r="K879" s="14"/>
      <c r="L879" s="14"/>
      <c r="M879" s="11"/>
      <c r="O879" s="14"/>
      <c r="P879" s="11"/>
      <c r="Q879" s="60"/>
      <c r="R879" s="12"/>
      <c r="S879" s="12"/>
      <c r="T879" s="13"/>
      <c r="U879" s="12"/>
      <c r="V879" s="55"/>
      <c r="W879" s="72">
        <v>2254</v>
      </c>
      <c r="X879" s="72">
        <v>3.7930000000000001</v>
      </c>
      <c r="Y879" s="10" t="s">
        <v>212</v>
      </c>
      <c r="Z879" s="14" t="s">
        <v>58</v>
      </c>
      <c r="AA879" s="11" t="s">
        <v>37</v>
      </c>
      <c r="AB879" s="11"/>
      <c r="AD879" s="61"/>
      <c r="AE879" s="61"/>
      <c r="AG879" s="61"/>
      <c r="AH879" s="15"/>
      <c r="AK879" s="61"/>
      <c r="AO879" s="27"/>
      <c r="AP879" s="15">
        <v>1202.6666666666667</v>
      </c>
      <c r="AR879" s="26"/>
      <c r="AT879" s="13" t="s">
        <v>52</v>
      </c>
      <c r="AU879" s="16" t="s">
        <v>56</v>
      </c>
      <c r="AV879" s="13" t="s">
        <v>56</v>
      </c>
      <c r="AW879" s="15"/>
    </row>
    <row r="880" spans="4:51" s="10" customFormat="1" ht="12" x14ac:dyDescent="0.2">
      <c r="D880" s="63"/>
      <c r="E880" s="64"/>
      <c r="F880" s="64"/>
      <c r="G880" s="64"/>
      <c r="I880" s="68"/>
      <c r="J880" s="64"/>
      <c r="K880" s="69"/>
      <c r="L880" s="69"/>
      <c r="M880" s="64"/>
      <c r="N880" s="63"/>
      <c r="O880" s="69"/>
      <c r="P880" s="64"/>
      <c r="Q880" s="66"/>
      <c r="R880" s="12"/>
      <c r="S880" s="12"/>
      <c r="T880" s="65"/>
      <c r="U880" s="70"/>
      <c r="V880" s="75"/>
      <c r="W880" s="76">
        <v>1095.69</v>
      </c>
      <c r="X880" s="76">
        <v>0.04</v>
      </c>
      <c r="Y880" s="63"/>
      <c r="Z880" s="69" t="s">
        <v>58</v>
      </c>
      <c r="AA880" s="64" t="s">
        <v>37</v>
      </c>
      <c r="AB880" s="64"/>
      <c r="AC880" s="63"/>
      <c r="AD880" s="71"/>
      <c r="AE880" s="71"/>
      <c r="AG880" s="71"/>
      <c r="AH880" s="77"/>
      <c r="AI880" s="63"/>
      <c r="AJ880" s="63"/>
      <c r="AK880" s="71"/>
      <c r="AL880" s="63"/>
      <c r="AM880" s="63"/>
      <c r="AN880" s="63"/>
      <c r="AO880" s="78"/>
      <c r="AP880" s="77">
        <v>1202.6666666666667</v>
      </c>
      <c r="AQ880" s="63"/>
      <c r="AR880" s="97"/>
      <c r="AS880" s="63"/>
      <c r="AT880" s="65" t="s">
        <v>52</v>
      </c>
      <c r="AU880" s="67" t="s">
        <v>56</v>
      </c>
      <c r="AV880" s="13" t="s">
        <v>56</v>
      </c>
      <c r="AW880" s="15"/>
      <c r="AX880" s="63"/>
      <c r="AY880" s="63"/>
    </row>
    <row r="881" spans="5:49" s="10" customFormat="1" ht="12" x14ac:dyDescent="0.2">
      <c r="E881" s="11"/>
      <c r="F881" s="11"/>
      <c r="G881" s="11"/>
      <c r="I881" s="31"/>
      <c r="J881" s="11"/>
      <c r="K881" s="14"/>
      <c r="L881" s="14"/>
      <c r="M881" s="11"/>
      <c r="O881" s="14"/>
      <c r="P881" s="11"/>
      <c r="Q881" s="60"/>
      <c r="R881" s="12"/>
      <c r="S881" s="12"/>
      <c r="T881" s="11"/>
      <c r="U881" s="12"/>
      <c r="V881" s="55"/>
      <c r="W881" s="72">
        <v>304</v>
      </c>
      <c r="X881" s="72">
        <v>1.1439999999999999</v>
      </c>
      <c r="Y881" s="10" t="s">
        <v>81</v>
      </c>
      <c r="Z881" s="14" t="s">
        <v>79</v>
      </c>
      <c r="AA881" s="11" t="s">
        <v>37</v>
      </c>
      <c r="AB881" s="11"/>
      <c r="AD881" s="61"/>
      <c r="AE881" s="61"/>
      <c r="AG881" s="61"/>
      <c r="AH881" s="15"/>
      <c r="AK881" s="61"/>
      <c r="AO881" s="27"/>
      <c r="AP881" s="15">
        <v>1200</v>
      </c>
      <c r="AR881" s="26"/>
      <c r="AT881" s="13" t="s">
        <v>38</v>
      </c>
      <c r="AU881" s="16" t="s">
        <v>80</v>
      </c>
      <c r="AV881" s="13" t="s">
        <v>80</v>
      </c>
      <c r="AW881" s="15"/>
    </row>
    <row r="882" spans="5:49" s="10" customFormat="1" ht="12" x14ac:dyDescent="0.2">
      <c r="E882" s="11"/>
      <c r="F882" s="11"/>
      <c r="G882" s="11"/>
      <c r="I882" s="31"/>
      <c r="J882" s="11"/>
      <c r="K882" s="14"/>
      <c r="L882" s="14"/>
      <c r="M882" s="11"/>
      <c r="O882" s="74"/>
      <c r="P882" s="19"/>
      <c r="Q882" s="60"/>
      <c r="R882" s="12"/>
      <c r="S882" s="12"/>
      <c r="T882" s="11"/>
      <c r="U882" s="12"/>
      <c r="V882" s="55"/>
      <c r="W882" s="72">
        <v>37</v>
      </c>
      <c r="X882" s="72">
        <v>0.42899999999999999</v>
      </c>
      <c r="Y882" s="10" t="s">
        <v>166</v>
      </c>
      <c r="Z882" s="14" t="s">
        <v>79</v>
      </c>
      <c r="AA882" s="11" t="s">
        <v>37</v>
      </c>
      <c r="AB882" s="11"/>
      <c r="AD882" s="61"/>
      <c r="AE882" s="61"/>
      <c r="AG882" s="61"/>
      <c r="AH882" s="15"/>
      <c r="AK882" s="61"/>
      <c r="AO882" s="27"/>
      <c r="AP882" s="15">
        <v>1320</v>
      </c>
      <c r="AR882" s="26"/>
      <c r="AT882" s="13" t="s">
        <v>47</v>
      </c>
      <c r="AU882" s="16" t="s">
        <v>80</v>
      </c>
      <c r="AV882" s="13" t="s">
        <v>80</v>
      </c>
      <c r="AW882" s="15"/>
    </row>
    <row r="883" spans="5:49" s="10" customFormat="1" ht="12" x14ac:dyDescent="0.2">
      <c r="E883" s="11"/>
      <c r="F883" s="11"/>
      <c r="G883" s="11"/>
      <c r="I883" s="31"/>
      <c r="J883" s="11"/>
      <c r="K883" s="14"/>
      <c r="L883" s="14"/>
      <c r="M883" s="11"/>
      <c r="O883" s="14"/>
      <c r="P883" s="11"/>
      <c r="Q883" s="60"/>
      <c r="R883" s="12"/>
      <c r="S883" s="12"/>
      <c r="T883" s="11"/>
      <c r="U883" s="12"/>
      <c r="V883" s="55"/>
      <c r="W883" s="72">
        <v>1.3</v>
      </c>
      <c r="X883" s="72">
        <v>1.4999999999999999E-2</v>
      </c>
      <c r="Y883" s="10" t="s">
        <v>73</v>
      </c>
      <c r="Z883" s="14" t="s">
        <v>74</v>
      </c>
      <c r="AA883" s="11" t="s">
        <v>37</v>
      </c>
      <c r="AB883" s="11"/>
      <c r="AD883" s="61"/>
      <c r="AE883" s="61"/>
      <c r="AG883" s="61"/>
      <c r="AH883" s="15"/>
      <c r="AK883" s="61"/>
      <c r="AO883" s="27"/>
      <c r="AP883" s="15">
        <v>86.666666666666671</v>
      </c>
      <c r="AR883" s="26"/>
      <c r="AT883" s="13" t="s">
        <v>38</v>
      </c>
      <c r="AU883" s="16" t="s">
        <v>75</v>
      </c>
      <c r="AV883" s="13" t="s">
        <v>75</v>
      </c>
      <c r="AW883" s="15"/>
    </row>
    <row r="884" spans="5:49" s="10" customFormat="1" ht="12" x14ac:dyDescent="0.2">
      <c r="E884" s="11"/>
      <c r="F884" s="11"/>
      <c r="G884" s="11"/>
      <c r="I884" s="31"/>
      <c r="J884" s="11"/>
      <c r="K884" s="14"/>
      <c r="L884" s="14"/>
      <c r="M884" s="11"/>
      <c r="O884" s="14"/>
      <c r="P884" s="11"/>
      <c r="Q884" s="60"/>
      <c r="R884" s="12"/>
      <c r="S884" s="12"/>
      <c r="T884" s="11"/>
      <c r="U884" s="12"/>
      <c r="V884" s="55"/>
      <c r="W884" s="72">
        <v>2.9</v>
      </c>
      <c r="X884" s="72">
        <v>1.4999999999999999E-2</v>
      </c>
      <c r="Y884" s="10" t="s">
        <v>73</v>
      </c>
      <c r="Z884" s="14" t="s">
        <v>74</v>
      </c>
      <c r="AA884" s="11" t="s">
        <v>37</v>
      </c>
      <c r="AB884" s="11"/>
      <c r="AD884" s="61"/>
      <c r="AE884" s="61"/>
      <c r="AG884" s="61"/>
      <c r="AH884" s="15"/>
      <c r="AK884" s="61"/>
      <c r="AO884" s="27"/>
      <c r="AP884" s="15">
        <v>86.666666666666671</v>
      </c>
      <c r="AR884" s="26"/>
      <c r="AT884" s="13" t="s">
        <v>38</v>
      </c>
      <c r="AU884" s="16" t="s">
        <v>75</v>
      </c>
      <c r="AV884" s="13" t="s">
        <v>75</v>
      </c>
      <c r="AW884" s="15"/>
    </row>
    <row r="885" spans="5:49" s="10" customFormat="1" ht="12" x14ac:dyDescent="0.2">
      <c r="E885" s="11"/>
      <c r="F885" s="11"/>
      <c r="G885" s="11"/>
      <c r="I885" s="31"/>
      <c r="J885" s="11"/>
      <c r="K885" s="14"/>
      <c r="L885" s="14"/>
      <c r="M885" s="11"/>
      <c r="O885" s="14"/>
      <c r="P885" s="11"/>
      <c r="Q885" s="60"/>
      <c r="R885" s="12"/>
      <c r="S885" s="12"/>
      <c r="T885" s="11"/>
      <c r="U885" s="12"/>
      <c r="V885" s="55"/>
      <c r="W885" s="72">
        <v>1</v>
      </c>
      <c r="X885" s="72">
        <v>1.4999999999999999E-2</v>
      </c>
      <c r="Y885" s="10" t="s">
        <v>73</v>
      </c>
      <c r="Z885" s="14" t="s">
        <v>74</v>
      </c>
      <c r="AA885" s="11" t="s">
        <v>37</v>
      </c>
      <c r="AB885" s="11"/>
      <c r="AD885" s="61"/>
      <c r="AE885" s="61"/>
      <c r="AG885" s="61"/>
      <c r="AH885" s="15"/>
      <c r="AK885" s="61"/>
      <c r="AO885" s="27"/>
      <c r="AP885" s="15">
        <v>86.666666666666671</v>
      </c>
      <c r="AR885" s="26"/>
      <c r="AT885" s="13" t="s">
        <v>38</v>
      </c>
      <c r="AU885" s="16" t="s">
        <v>75</v>
      </c>
      <c r="AV885" s="13" t="s">
        <v>75</v>
      </c>
      <c r="AW885" s="15"/>
    </row>
    <row r="886" spans="5:49" s="10" customFormat="1" ht="12" x14ac:dyDescent="0.2">
      <c r="E886" s="11"/>
      <c r="F886" s="11"/>
      <c r="G886" s="11"/>
      <c r="I886" s="31"/>
      <c r="J886" s="11"/>
      <c r="K886" s="14"/>
      <c r="L886" s="14"/>
      <c r="M886" s="11"/>
      <c r="O886" s="14"/>
      <c r="P886" s="11"/>
      <c r="Q886" s="60"/>
      <c r="R886" s="12"/>
      <c r="S886" s="12"/>
      <c r="T886" s="11"/>
      <c r="U886" s="12"/>
      <c r="V886" s="55"/>
      <c r="W886" s="72">
        <v>9.1</v>
      </c>
      <c r="X886" s="72">
        <v>4.4999999999999998E-2</v>
      </c>
      <c r="Y886" s="10" t="s">
        <v>73</v>
      </c>
      <c r="Z886" s="14" t="s">
        <v>74</v>
      </c>
      <c r="AA886" s="11" t="s">
        <v>37</v>
      </c>
      <c r="AB886" s="11"/>
      <c r="AD886" s="61"/>
      <c r="AE886" s="61"/>
      <c r="AG886" s="61"/>
      <c r="AH886" s="15"/>
      <c r="AK886" s="61"/>
      <c r="AO886" s="27"/>
      <c r="AP886" s="15">
        <v>86.666666666666671</v>
      </c>
      <c r="AR886" s="26"/>
      <c r="AT886" s="13" t="s">
        <v>38</v>
      </c>
      <c r="AU886" s="16" t="s">
        <v>75</v>
      </c>
      <c r="AV886" s="13" t="s">
        <v>75</v>
      </c>
      <c r="AW886" s="15"/>
    </row>
    <row r="887" spans="5:49" s="10" customFormat="1" ht="12" x14ac:dyDescent="0.2">
      <c r="E887" s="11"/>
      <c r="F887" s="11"/>
      <c r="G887" s="11"/>
      <c r="I887" s="31"/>
      <c r="J887" s="11"/>
      <c r="K887" s="14"/>
      <c r="L887" s="14"/>
      <c r="M887" s="11"/>
      <c r="O887" s="14"/>
      <c r="P887" s="11"/>
      <c r="Q887" s="60"/>
      <c r="R887" s="12"/>
      <c r="S887" s="12"/>
      <c r="T887" s="11"/>
      <c r="U887" s="12"/>
      <c r="V887" s="55"/>
      <c r="W887" s="72">
        <v>2</v>
      </c>
      <c r="X887" s="72">
        <v>0.03</v>
      </c>
      <c r="Y887" s="10" t="s">
        <v>73</v>
      </c>
      <c r="Z887" s="14" t="s">
        <v>74</v>
      </c>
      <c r="AA887" s="11" t="s">
        <v>37</v>
      </c>
      <c r="AB887" s="11"/>
      <c r="AD887" s="61"/>
      <c r="AE887" s="61"/>
      <c r="AG887" s="61"/>
      <c r="AH887" s="15"/>
      <c r="AK887" s="61"/>
      <c r="AO887" s="27"/>
      <c r="AP887" s="15">
        <v>86.666666666666671</v>
      </c>
      <c r="AR887" s="26"/>
      <c r="AT887" s="13" t="s">
        <v>38</v>
      </c>
      <c r="AU887" s="16" t="s">
        <v>75</v>
      </c>
      <c r="AV887" s="13" t="s">
        <v>75</v>
      </c>
      <c r="AW887" s="15"/>
    </row>
    <row r="888" spans="5:49" s="10" customFormat="1" ht="12" x14ac:dyDescent="0.2">
      <c r="E888" s="11"/>
      <c r="F888" s="11"/>
      <c r="G888" s="11"/>
      <c r="I888" s="31"/>
      <c r="J888" s="11"/>
      <c r="K888" s="14"/>
      <c r="L888" s="14"/>
      <c r="M888" s="11"/>
      <c r="O888" s="14"/>
      <c r="P888" s="11"/>
      <c r="Q888" s="60"/>
      <c r="R888" s="12"/>
      <c r="S888" s="12"/>
      <c r="T888" s="11"/>
      <c r="U888" s="12"/>
      <c r="V888" s="55"/>
      <c r="W888" s="72">
        <v>2</v>
      </c>
      <c r="X888" s="72">
        <v>0.03</v>
      </c>
      <c r="Y888" s="10" t="s">
        <v>73</v>
      </c>
      <c r="Z888" s="14" t="s">
        <v>74</v>
      </c>
      <c r="AA888" s="11" t="s">
        <v>37</v>
      </c>
      <c r="AB888" s="11"/>
      <c r="AD888" s="61"/>
      <c r="AE888" s="61"/>
      <c r="AG888" s="61"/>
      <c r="AH888" s="15"/>
      <c r="AK888" s="61"/>
      <c r="AO888" s="27"/>
      <c r="AP888" s="15">
        <v>86.666666666666671</v>
      </c>
      <c r="AR888" s="26"/>
      <c r="AT888" s="13" t="s">
        <v>38</v>
      </c>
      <c r="AU888" s="16" t="s">
        <v>75</v>
      </c>
      <c r="AV888" s="13" t="s">
        <v>75</v>
      </c>
      <c r="AW888" s="15"/>
    </row>
    <row r="889" spans="5:49" s="10" customFormat="1" ht="12" x14ac:dyDescent="0.2">
      <c r="E889" s="11"/>
      <c r="F889" s="11"/>
      <c r="G889" s="11"/>
      <c r="I889" s="31"/>
      <c r="J889" s="11"/>
      <c r="K889" s="14"/>
      <c r="L889" s="14"/>
      <c r="M889" s="11"/>
      <c r="O889" s="14"/>
      <c r="P889" s="11"/>
      <c r="Q889" s="60"/>
      <c r="R889" s="12"/>
      <c r="S889" s="12"/>
      <c r="T889" s="11"/>
      <c r="U889" s="12"/>
      <c r="V889" s="55"/>
      <c r="W889" s="72">
        <v>1.4</v>
      </c>
      <c r="X889" s="72">
        <v>1.4999999999999999E-2</v>
      </c>
      <c r="Y889" s="10" t="s">
        <v>73</v>
      </c>
      <c r="Z889" s="14" t="s">
        <v>74</v>
      </c>
      <c r="AA889" s="11" t="s">
        <v>37</v>
      </c>
      <c r="AB889" s="11"/>
      <c r="AD889" s="61"/>
      <c r="AE889" s="61"/>
      <c r="AG889" s="61"/>
      <c r="AH889" s="15"/>
      <c r="AK889" s="61"/>
      <c r="AO889" s="27"/>
      <c r="AP889" s="15">
        <v>86.666666666666671</v>
      </c>
      <c r="AR889" s="26"/>
      <c r="AT889" s="13" t="s">
        <v>38</v>
      </c>
      <c r="AU889" s="16" t="s">
        <v>75</v>
      </c>
      <c r="AV889" s="13" t="s">
        <v>75</v>
      </c>
      <c r="AW889" s="15"/>
    </row>
    <row r="890" spans="5:49" s="10" customFormat="1" ht="12" x14ac:dyDescent="0.2">
      <c r="E890" s="11"/>
      <c r="F890" s="11"/>
      <c r="G890" s="11"/>
      <c r="I890" s="31"/>
      <c r="J890" s="11"/>
      <c r="K890" s="14"/>
      <c r="L890" s="14"/>
      <c r="M890" s="11"/>
      <c r="O890" s="14"/>
      <c r="P890" s="11"/>
      <c r="Q890" s="60"/>
      <c r="R890" s="12"/>
      <c r="S890" s="12"/>
      <c r="T890" s="11"/>
      <c r="U890" s="12"/>
      <c r="V890" s="55"/>
      <c r="W890" s="72">
        <v>66.5</v>
      </c>
      <c r="X890" s="72">
        <v>0.105</v>
      </c>
      <c r="Y890" s="10" t="s">
        <v>73</v>
      </c>
      <c r="Z890" s="14" t="s">
        <v>100</v>
      </c>
      <c r="AA890" s="11" t="s">
        <v>37</v>
      </c>
      <c r="AB890" s="11"/>
      <c r="AD890" s="61"/>
      <c r="AE890" s="61"/>
      <c r="AG890" s="61"/>
      <c r="AH890" s="15"/>
      <c r="AK890" s="61"/>
      <c r="AO890" s="27"/>
      <c r="AP890" s="15">
        <v>86.666666666666671</v>
      </c>
      <c r="AR890" s="26"/>
      <c r="AT890" s="13" t="s">
        <v>38</v>
      </c>
      <c r="AU890" s="16" t="s">
        <v>75</v>
      </c>
      <c r="AV890" s="13" t="s">
        <v>75</v>
      </c>
      <c r="AW890" s="15"/>
    </row>
    <row r="891" spans="5:49" s="10" customFormat="1" ht="12" x14ac:dyDescent="0.2">
      <c r="E891" s="11"/>
      <c r="F891" s="11"/>
      <c r="G891" s="11"/>
      <c r="I891" s="31"/>
      <c r="J891" s="11"/>
      <c r="K891" s="14"/>
      <c r="L891" s="14"/>
      <c r="M891" s="11"/>
      <c r="O891" s="14"/>
      <c r="P891" s="11"/>
      <c r="Q891" s="60"/>
      <c r="R891" s="12"/>
      <c r="S891" s="12"/>
      <c r="T891" s="11"/>
      <c r="U891" s="12"/>
      <c r="V891" s="55"/>
      <c r="W891" s="72">
        <v>28.4</v>
      </c>
      <c r="X891" s="72">
        <v>4.4999999999999998E-2</v>
      </c>
      <c r="Y891" s="10" t="s">
        <v>73</v>
      </c>
      <c r="Z891" s="14" t="s">
        <v>100</v>
      </c>
      <c r="AA891" s="11" t="s">
        <v>37</v>
      </c>
      <c r="AB891" s="11"/>
      <c r="AD891" s="61"/>
      <c r="AE891" s="61"/>
      <c r="AG891" s="61"/>
      <c r="AH891" s="15"/>
      <c r="AK891" s="61"/>
      <c r="AO891" s="27"/>
      <c r="AP891" s="15">
        <v>86.666666666666671</v>
      </c>
      <c r="AR891" s="26"/>
      <c r="AT891" s="13" t="s">
        <v>38</v>
      </c>
      <c r="AU891" s="16" t="s">
        <v>75</v>
      </c>
      <c r="AV891" s="13" t="s">
        <v>75</v>
      </c>
      <c r="AW891" s="15"/>
    </row>
    <row r="892" spans="5:49" s="10" customFormat="1" ht="12" x14ac:dyDescent="0.2">
      <c r="E892" s="11"/>
      <c r="F892" s="11"/>
      <c r="G892" s="11"/>
      <c r="I892" s="31"/>
      <c r="J892" s="11"/>
      <c r="K892" s="14"/>
      <c r="L892" s="14"/>
      <c r="M892" s="11"/>
      <c r="O892" s="74"/>
      <c r="P892" s="11"/>
      <c r="Q892" s="60"/>
      <c r="R892" s="12"/>
      <c r="S892" s="12"/>
      <c r="T892" s="11"/>
      <c r="U892" s="12"/>
      <c r="V892" s="55"/>
      <c r="W892" s="72">
        <v>10.5</v>
      </c>
      <c r="X892" s="72">
        <v>0.17799999999999999</v>
      </c>
      <c r="Y892" s="10" t="s">
        <v>78</v>
      </c>
      <c r="Z892" s="14" t="s">
        <v>79</v>
      </c>
      <c r="AA892" s="11" t="s">
        <v>37</v>
      </c>
      <c r="AB892" s="11"/>
      <c r="AD892" s="61"/>
      <c r="AE892" s="61"/>
      <c r="AG892" s="61"/>
      <c r="AH892" s="15"/>
      <c r="AK892" s="61"/>
      <c r="AO892" s="27"/>
      <c r="AP892" s="15">
        <v>600</v>
      </c>
      <c r="AR892" s="26"/>
      <c r="AT892" s="13" t="s">
        <v>38</v>
      </c>
      <c r="AU892" s="16" t="s">
        <v>80</v>
      </c>
      <c r="AV892" s="13" t="s">
        <v>80</v>
      </c>
      <c r="AW892" s="15"/>
    </row>
    <row r="893" spans="5:49" s="10" customFormat="1" ht="12" x14ac:dyDescent="0.2">
      <c r="E893" s="11"/>
      <c r="F893" s="11"/>
      <c r="G893" s="11"/>
      <c r="I893" s="31"/>
      <c r="J893" s="11"/>
      <c r="K893" s="14"/>
      <c r="L893" s="14"/>
      <c r="M893" s="11"/>
      <c r="O893" s="74"/>
      <c r="P893" s="11"/>
      <c r="Q893" s="60"/>
      <c r="R893" s="12"/>
      <c r="S893" s="12"/>
      <c r="T893" s="11"/>
      <c r="U893" s="12"/>
      <c r="V893" s="55"/>
      <c r="W893" s="72">
        <v>47.67</v>
      </c>
      <c r="X893" s="72">
        <v>0.60699999999999998</v>
      </c>
      <c r="Y893" s="10" t="s">
        <v>78</v>
      </c>
      <c r="Z893" s="14" t="s">
        <v>79</v>
      </c>
      <c r="AA893" s="11" t="s">
        <v>37</v>
      </c>
      <c r="AB893" s="11"/>
      <c r="AD893" s="61"/>
      <c r="AE893" s="61"/>
      <c r="AG893" s="61"/>
      <c r="AH893" s="15"/>
      <c r="AK893" s="61"/>
      <c r="AO893" s="27"/>
      <c r="AP893" s="15">
        <v>600</v>
      </c>
      <c r="AR893" s="26"/>
      <c r="AT893" s="13" t="s">
        <v>38</v>
      </c>
      <c r="AU893" s="16" t="s">
        <v>80</v>
      </c>
      <c r="AV893" s="13" t="s">
        <v>80</v>
      </c>
      <c r="AW893" s="15"/>
    </row>
    <row r="894" spans="5:49" s="10" customFormat="1" ht="12" x14ac:dyDescent="0.2">
      <c r="E894" s="11"/>
      <c r="F894" s="11"/>
      <c r="G894" s="11"/>
      <c r="I894" s="31"/>
      <c r="J894" s="11"/>
      <c r="K894" s="14"/>
      <c r="L894" s="14"/>
      <c r="M894" s="11"/>
      <c r="O894" s="14"/>
      <c r="P894" s="11"/>
      <c r="Q894" s="60"/>
      <c r="R894" s="12"/>
      <c r="S894" s="12"/>
      <c r="T894" s="11"/>
      <c r="U894" s="12"/>
      <c r="V894" s="55"/>
      <c r="W894" s="72">
        <v>1</v>
      </c>
      <c r="X894" s="72">
        <v>1.4999999999999999E-2</v>
      </c>
      <c r="Y894" s="10" t="s">
        <v>73</v>
      </c>
      <c r="Z894" s="14" t="s">
        <v>74</v>
      </c>
      <c r="AA894" s="11" t="s">
        <v>37</v>
      </c>
      <c r="AB894" s="11"/>
      <c r="AD894" s="61"/>
      <c r="AE894" s="61"/>
      <c r="AG894" s="61"/>
      <c r="AH894" s="15"/>
      <c r="AK894" s="61"/>
      <c r="AO894" s="27"/>
      <c r="AP894" s="15">
        <v>520</v>
      </c>
      <c r="AR894" s="26"/>
      <c r="AT894" s="13" t="s">
        <v>52</v>
      </c>
      <c r="AU894" s="16" t="s">
        <v>75</v>
      </c>
      <c r="AV894" s="13" t="s">
        <v>75</v>
      </c>
      <c r="AW894" s="15"/>
    </row>
    <row r="895" spans="5:49" s="10" customFormat="1" ht="12" x14ac:dyDescent="0.2">
      <c r="E895" s="11"/>
      <c r="F895" s="11"/>
      <c r="G895" s="11"/>
      <c r="I895" s="31"/>
      <c r="J895" s="11"/>
      <c r="K895" s="14"/>
      <c r="L895" s="14"/>
      <c r="M895" s="11"/>
      <c r="O895" s="14"/>
      <c r="P895" s="11"/>
      <c r="Q895" s="60"/>
      <c r="R895" s="12"/>
      <c r="S895" s="12"/>
      <c r="T895" s="11"/>
      <c r="U895" s="12"/>
      <c r="V895" s="55"/>
      <c r="W895" s="72">
        <v>1.1000000000000001</v>
      </c>
      <c r="X895" s="72">
        <v>1.4999999999999999E-2</v>
      </c>
      <c r="Y895" s="10" t="s">
        <v>73</v>
      </c>
      <c r="Z895" s="14" t="s">
        <v>74</v>
      </c>
      <c r="AA895" s="11" t="s">
        <v>37</v>
      </c>
      <c r="AB895" s="11"/>
      <c r="AD895" s="61"/>
      <c r="AE895" s="61"/>
      <c r="AG895" s="61"/>
      <c r="AH895" s="15"/>
      <c r="AK895" s="61"/>
      <c r="AO895" s="27"/>
      <c r="AP895" s="15">
        <v>520</v>
      </c>
      <c r="AR895" s="26"/>
      <c r="AT895" s="13" t="s">
        <v>52</v>
      </c>
      <c r="AU895" s="16" t="s">
        <v>75</v>
      </c>
      <c r="AV895" s="13" t="s">
        <v>75</v>
      </c>
      <c r="AW895" s="15"/>
    </row>
    <row r="896" spans="5:49" s="10" customFormat="1" ht="12" x14ac:dyDescent="0.2">
      <c r="E896" s="11"/>
      <c r="F896" s="11"/>
      <c r="G896" s="11"/>
      <c r="I896" s="31"/>
      <c r="J896" s="11"/>
      <c r="K896" s="14"/>
      <c r="L896" s="14"/>
      <c r="M896" s="11"/>
      <c r="O896" s="14"/>
      <c r="P896" s="11"/>
      <c r="Q896" s="60"/>
      <c r="R896" s="12"/>
      <c r="S896" s="12"/>
      <c r="T896" s="11"/>
      <c r="U896" s="12"/>
      <c r="V896" s="55"/>
      <c r="W896" s="72">
        <v>7.9</v>
      </c>
      <c r="X896" s="72">
        <v>1.4999999999999999E-2</v>
      </c>
      <c r="Y896" s="10" t="s">
        <v>73</v>
      </c>
      <c r="Z896" s="14" t="s">
        <v>74</v>
      </c>
      <c r="AA896" s="11" t="s">
        <v>37</v>
      </c>
      <c r="AB896" s="11"/>
      <c r="AD896" s="61"/>
      <c r="AE896" s="61"/>
      <c r="AG896" s="61"/>
      <c r="AH896" s="15"/>
      <c r="AK896" s="61"/>
      <c r="AO896" s="27"/>
      <c r="AP896" s="15">
        <v>520</v>
      </c>
      <c r="AR896" s="26"/>
      <c r="AT896" s="13" t="s">
        <v>52</v>
      </c>
      <c r="AU896" s="16" t="s">
        <v>75</v>
      </c>
      <c r="AV896" s="13" t="s">
        <v>75</v>
      </c>
      <c r="AW896" s="15"/>
    </row>
    <row r="897" spans="5:49" s="10" customFormat="1" ht="12" x14ac:dyDescent="0.2">
      <c r="E897" s="11"/>
      <c r="F897" s="11"/>
      <c r="G897" s="11"/>
      <c r="I897" s="31"/>
      <c r="J897" s="11"/>
      <c r="K897" s="14"/>
      <c r="L897" s="14"/>
      <c r="M897" s="11"/>
      <c r="O897" s="14"/>
      <c r="P897" s="11"/>
      <c r="Q897" s="60"/>
      <c r="R897" s="12"/>
      <c r="S897" s="12"/>
      <c r="T897" s="11"/>
      <c r="U897" s="12"/>
      <c r="V897" s="55"/>
      <c r="W897" s="72">
        <v>91</v>
      </c>
      <c r="X897" s="72">
        <v>0.75</v>
      </c>
      <c r="Y897" s="10" t="s">
        <v>78</v>
      </c>
      <c r="Z897" s="14" t="s">
        <v>79</v>
      </c>
      <c r="AA897" s="11" t="s">
        <v>37</v>
      </c>
      <c r="AB897" s="11"/>
      <c r="AD897" s="61"/>
      <c r="AE897" s="61"/>
      <c r="AG897" s="61"/>
      <c r="AH897" s="15"/>
      <c r="AK897" s="61"/>
      <c r="AO897" s="27"/>
      <c r="AP897" s="15">
        <v>211.2</v>
      </c>
      <c r="AR897" s="26"/>
      <c r="AT897" s="13" t="s">
        <v>38</v>
      </c>
      <c r="AU897" s="16" t="s">
        <v>80</v>
      </c>
      <c r="AV897" s="13" t="s">
        <v>80</v>
      </c>
      <c r="AW897" s="15"/>
    </row>
    <row r="898" spans="5:49" s="10" customFormat="1" ht="12" x14ac:dyDescent="0.2">
      <c r="E898" s="11"/>
      <c r="F898" s="11"/>
      <c r="G898" s="11"/>
      <c r="I898" s="31"/>
      <c r="J898" s="11"/>
      <c r="K898" s="14"/>
      <c r="L898" s="14"/>
      <c r="M898" s="11"/>
      <c r="O898" s="14"/>
      <c r="P898" s="11"/>
      <c r="Q898" s="60"/>
      <c r="R898" s="12"/>
      <c r="S898" s="12"/>
      <c r="T898" s="11"/>
      <c r="U898" s="12"/>
      <c r="V898" s="55"/>
      <c r="W898" s="72">
        <v>14</v>
      </c>
      <c r="X898" s="72">
        <v>0.252</v>
      </c>
      <c r="Y898" s="10" t="s">
        <v>166</v>
      </c>
      <c r="Z898" s="14" t="s">
        <v>79</v>
      </c>
      <c r="AA898" s="11" t="s">
        <v>37</v>
      </c>
      <c r="AB898" s="11"/>
      <c r="AD898" s="61"/>
      <c r="AE898" s="61"/>
      <c r="AG898" s="61"/>
      <c r="AH898" s="15"/>
      <c r="AK898" s="61"/>
      <c r="AO898" s="27"/>
      <c r="AP898" s="15">
        <v>211.2</v>
      </c>
      <c r="AR898" s="26"/>
      <c r="AT898" s="13" t="s">
        <v>38</v>
      </c>
      <c r="AU898" s="16" t="s">
        <v>80</v>
      </c>
      <c r="AV898" s="13" t="s">
        <v>80</v>
      </c>
      <c r="AW898" s="15"/>
    </row>
    <row r="899" spans="5:49" s="10" customFormat="1" ht="12" x14ac:dyDescent="0.2">
      <c r="E899" s="11"/>
      <c r="F899" s="11"/>
      <c r="G899" s="11"/>
      <c r="I899" s="31"/>
      <c r="J899" s="11"/>
      <c r="K899" s="14"/>
      <c r="L899" s="14"/>
      <c r="M899" s="11"/>
      <c r="O899" s="14"/>
      <c r="P899" s="11"/>
      <c r="Q899" s="60"/>
      <c r="R899" s="12"/>
      <c r="S899" s="12"/>
      <c r="T899" s="11"/>
      <c r="U899" s="12"/>
      <c r="V899" s="55"/>
      <c r="W899" s="72">
        <v>47.67</v>
      </c>
      <c r="X899" s="72">
        <v>0.60699999999999998</v>
      </c>
      <c r="Y899" s="10" t="s">
        <v>78</v>
      </c>
      <c r="Z899" s="14" t="s">
        <v>79</v>
      </c>
      <c r="AA899" s="11" t="s">
        <v>37</v>
      </c>
      <c r="AB899" s="11"/>
      <c r="AD899" s="61"/>
      <c r="AE899" s="61"/>
      <c r="AG899" s="61"/>
      <c r="AH899" s="15"/>
      <c r="AK899" s="61"/>
      <c r="AO899" s="27"/>
      <c r="AP899" s="15">
        <v>211.2</v>
      </c>
      <c r="AR899" s="26"/>
      <c r="AT899" s="13" t="s">
        <v>38</v>
      </c>
      <c r="AU899" s="16" t="s">
        <v>80</v>
      </c>
      <c r="AV899" s="13" t="s">
        <v>80</v>
      </c>
      <c r="AW899" s="15"/>
    </row>
    <row r="900" spans="5:49" s="10" customFormat="1" ht="12" x14ac:dyDescent="0.2">
      <c r="E900" s="11"/>
      <c r="F900" s="11"/>
      <c r="G900" s="11"/>
      <c r="I900" s="31"/>
      <c r="J900" s="11"/>
      <c r="K900" s="14"/>
      <c r="L900" s="14"/>
      <c r="M900" s="11"/>
      <c r="O900" s="14"/>
      <c r="P900" s="11"/>
      <c r="Q900" s="60"/>
      <c r="R900" s="12"/>
      <c r="S900" s="12"/>
      <c r="T900" s="11"/>
      <c r="U900" s="12"/>
      <c r="V900" s="55"/>
      <c r="W900" s="72">
        <v>10.5</v>
      </c>
      <c r="X900" s="72">
        <v>0.17799999999999999</v>
      </c>
      <c r="Y900" s="10" t="s">
        <v>78</v>
      </c>
      <c r="Z900" s="14" t="s">
        <v>79</v>
      </c>
      <c r="AA900" s="11" t="s">
        <v>37</v>
      </c>
      <c r="AB900" s="11"/>
      <c r="AD900" s="61"/>
      <c r="AE900" s="61"/>
      <c r="AG900" s="61"/>
      <c r="AH900" s="15"/>
      <c r="AK900" s="61"/>
      <c r="AO900" s="27"/>
      <c r="AP900" s="15">
        <v>211.2</v>
      </c>
      <c r="AR900" s="26"/>
      <c r="AT900" s="13" t="s">
        <v>38</v>
      </c>
      <c r="AU900" s="16" t="s">
        <v>80</v>
      </c>
      <c r="AV900" s="13" t="s">
        <v>80</v>
      </c>
      <c r="AW900" s="15"/>
    </row>
    <row r="901" spans="5:49" s="10" customFormat="1" ht="12" x14ac:dyDescent="0.2">
      <c r="E901" s="11"/>
      <c r="F901" s="11"/>
      <c r="G901" s="11"/>
      <c r="I901" s="31"/>
      <c r="J901" s="11"/>
      <c r="K901" s="14"/>
      <c r="L901" s="14"/>
      <c r="M901" s="11"/>
      <c r="O901" s="14"/>
      <c r="P901" s="11"/>
      <c r="Q901" s="60"/>
      <c r="R901" s="12"/>
      <c r="S901" s="12"/>
      <c r="T901" s="11"/>
      <c r="U901" s="12"/>
      <c r="V901" s="55"/>
      <c r="W901" s="72">
        <v>24</v>
      </c>
      <c r="X901" s="72">
        <v>0.52200000000000002</v>
      </c>
      <c r="Y901" s="10" t="s">
        <v>166</v>
      </c>
      <c r="Z901" s="14" t="s">
        <v>79</v>
      </c>
      <c r="AA901" s="11" t="s">
        <v>37</v>
      </c>
      <c r="AB901" s="11"/>
      <c r="AD901" s="61"/>
      <c r="AE901" s="61"/>
      <c r="AG901" s="61"/>
      <c r="AH901" s="15"/>
      <c r="AK901" s="61"/>
      <c r="AO901" s="27"/>
      <c r="AP901" s="15">
        <v>211.2</v>
      </c>
      <c r="AR901" s="26"/>
      <c r="AT901" s="13" t="s">
        <v>38</v>
      </c>
      <c r="AU901" s="16" t="s">
        <v>80</v>
      </c>
      <c r="AV901" s="13" t="s">
        <v>80</v>
      </c>
      <c r="AW901" s="15"/>
    </row>
    <row r="902" spans="5:49" s="10" customFormat="1" ht="12" x14ac:dyDescent="0.2">
      <c r="E902" s="11"/>
      <c r="F902" s="11"/>
      <c r="G902" s="11"/>
      <c r="I902" s="31"/>
      <c r="J902" s="11"/>
      <c r="K902" s="14"/>
      <c r="L902" s="14"/>
      <c r="M902" s="11"/>
      <c r="O902" s="14"/>
      <c r="P902" s="11"/>
      <c r="Q902" s="60"/>
      <c r="R902" s="12"/>
      <c r="S902" s="12"/>
      <c r="T902" s="13"/>
      <c r="U902" s="12"/>
      <c r="V902" s="55"/>
      <c r="W902" s="72">
        <v>4479</v>
      </c>
      <c r="X902" s="72">
        <v>6.0460000000000003</v>
      </c>
      <c r="Y902" s="10" t="s">
        <v>169</v>
      </c>
      <c r="Z902" s="14" t="s">
        <v>60</v>
      </c>
      <c r="AA902" s="11" t="s">
        <v>37</v>
      </c>
      <c r="AB902" s="11"/>
      <c r="AD902" s="61"/>
      <c r="AE902" s="61"/>
      <c r="AG902" s="61"/>
      <c r="AH902" s="15"/>
      <c r="AK902" s="61"/>
      <c r="AO902" s="27"/>
      <c r="AP902" s="15">
        <v>3608</v>
      </c>
      <c r="AR902" s="26"/>
      <c r="AT902" s="13" t="s">
        <v>52</v>
      </c>
      <c r="AU902" s="16" t="s">
        <v>56</v>
      </c>
      <c r="AV902" s="13" t="s">
        <v>56</v>
      </c>
      <c r="AW902" s="15"/>
    </row>
    <row r="903" spans="5:49" s="10" customFormat="1" ht="12" x14ac:dyDescent="0.2">
      <c r="E903" s="11"/>
      <c r="F903" s="11"/>
      <c r="G903" s="11"/>
      <c r="I903" s="31"/>
      <c r="J903" s="11"/>
      <c r="K903" s="14"/>
      <c r="L903" s="14"/>
      <c r="M903" s="11"/>
      <c r="O903" s="14"/>
      <c r="P903" s="11"/>
      <c r="Q903" s="60"/>
      <c r="R903" s="12"/>
      <c r="S903" s="12"/>
      <c r="T903" s="11"/>
      <c r="U903" s="12"/>
      <c r="V903" s="55"/>
      <c r="W903" s="72">
        <v>20</v>
      </c>
      <c r="X903" s="72">
        <v>0.20699999999999999</v>
      </c>
      <c r="Y903" s="10" t="s">
        <v>78</v>
      </c>
      <c r="Z903" s="14" t="s">
        <v>79</v>
      </c>
      <c r="AA903" s="11" t="s">
        <v>37</v>
      </c>
      <c r="AB903" s="11"/>
      <c r="AD903" s="61"/>
      <c r="AE903" s="61"/>
      <c r="AG903" s="61"/>
      <c r="AH903" s="15"/>
      <c r="AK903" s="61"/>
      <c r="AO903" s="27"/>
      <c r="AP903" s="15">
        <v>600</v>
      </c>
      <c r="AR903" s="26"/>
      <c r="AT903" s="13" t="s">
        <v>38</v>
      </c>
      <c r="AU903" s="16" t="s">
        <v>80</v>
      </c>
      <c r="AV903" s="13" t="s">
        <v>80</v>
      </c>
      <c r="AW903" s="15"/>
    </row>
    <row r="904" spans="5:49" s="10" customFormat="1" ht="12" x14ac:dyDescent="0.2">
      <c r="E904" s="11"/>
      <c r="F904" s="11"/>
      <c r="G904" s="11"/>
      <c r="I904" s="31"/>
      <c r="J904" s="11"/>
      <c r="K904" s="14"/>
      <c r="L904" s="14"/>
      <c r="M904" s="11"/>
      <c r="O904" s="14"/>
      <c r="P904" s="11"/>
      <c r="Q904" s="60"/>
      <c r="R904" s="12"/>
      <c r="S904" s="12"/>
      <c r="T904" s="11"/>
      <c r="U904" s="12"/>
      <c r="V904" s="55"/>
      <c r="W904" s="72">
        <v>128</v>
      </c>
      <c r="X904" s="72">
        <v>0.46300000000000002</v>
      </c>
      <c r="Y904" s="10" t="s">
        <v>78</v>
      </c>
      <c r="Z904" s="14" t="s">
        <v>79</v>
      </c>
      <c r="AA904" s="11" t="s">
        <v>37</v>
      </c>
      <c r="AB904" s="11"/>
      <c r="AD904" s="61"/>
      <c r="AE904" s="61"/>
      <c r="AG904" s="61"/>
      <c r="AH904" s="15"/>
      <c r="AK904" s="61"/>
      <c r="AO904" s="27"/>
      <c r="AP904" s="15">
        <v>600</v>
      </c>
      <c r="AR904" s="26"/>
      <c r="AT904" s="13" t="s">
        <v>38</v>
      </c>
      <c r="AU904" s="16" t="s">
        <v>80</v>
      </c>
      <c r="AV904" s="13" t="s">
        <v>80</v>
      </c>
      <c r="AW904" s="15"/>
    </row>
    <row r="905" spans="5:49" s="10" customFormat="1" ht="12" x14ac:dyDescent="0.2">
      <c r="E905" s="11"/>
      <c r="F905" s="11"/>
      <c r="G905" s="11"/>
      <c r="I905" s="31"/>
      <c r="J905" s="11"/>
      <c r="K905" s="14"/>
      <c r="L905" s="14"/>
      <c r="M905" s="11"/>
      <c r="O905" s="14"/>
      <c r="P905" s="11"/>
      <c r="Q905" s="60"/>
      <c r="R905" s="12"/>
      <c r="S905" s="12"/>
      <c r="T905" s="11"/>
      <c r="U905" s="12"/>
      <c r="V905" s="55"/>
      <c r="W905" s="72">
        <v>107.7</v>
      </c>
      <c r="X905" s="72">
        <v>0.4</v>
      </c>
      <c r="Y905" s="10" t="s">
        <v>62</v>
      </c>
      <c r="Z905" s="14" t="s">
        <v>71</v>
      </c>
      <c r="AA905" s="11" t="s">
        <v>41</v>
      </c>
      <c r="AB905" s="20"/>
      <c r="AD905" s="61"/>
      <c r="AE905" s="61"/>
      <c r="AG905" s="61"/>
      <c r="AH905" s="15"/>
      <c r="AK905" s="61"/>
      <c r="AO905" s="27"/>
      <c r="AP905" s="15">
        <v>1056</v>
      </c>
      <c r="AR905" s="26"/>
      <c r="AT905" s="13" t="s">
        <v>38</v>
      </c>
      <c r="AU905" s="16" t="s">
        <v>72</v>
      </c>
      <c r="AV905" s="13" t="s">
        <v>72</v>
      </c>
      <c r="AW905" s="15"/>
    </row>
    <row r="906" spans="5:49" s="10" customFormat="1" ht="12" x14ac:dyDescent="0.2">
      <c r="E906" s="11"/>
      <c r="F906" s="11"/>
      <c r="G906" s="11"/>
      <c r="I906" s="31"/>
      <c r="J906" s="11"/>
      <c r="K906" s="14"/>
      <c r="L906" s="14"/>
      <c r="M906" s="11"/>
      <c r="O906" s="14"/>
      <c r="P906" s="11"/>
      <c r="Q906" s="60"/>
      <c r="R906" s="12"/>
      <c r="S906" s="12"/>
      <c r="T906" s="11"/>
      <c r="U906" s="12"/>
      <c r="V906" s="55"/>
      <c r="W906" s="72">
        <v>1.5</v>
      </c>
      <c r="X906" s="72">
        <v>1.4999999999999999E-2</v>
      </c>
      <c r="Y906" s="10" t="s">
        <v>73</v>
      </c>
      <c r="Z906" s="14" t="s">
        <v>74</v>
      </c>
      <c r="AA906" s="11" t="s">
        <v>37</v>
      </c>
      <c r="AB906" s="11"/>
      <c r="AD906" s="61"/>
      <c r="AE906" s="61"/>
      <c r="AG906" s="61"/>
      <c r="AH906" s="15"/>
      <c r="AK906" s="61"/>
      <c r="AO906" s="27"/>
      <c r="AP906" s="15">
        <v>520</v>
      </c>
      <c r="AR906" s="26"/>
      <c r="AT906" s="13" t="s">
        <v>38</v>
      </c>
      <c r="AU906" s="16" t="s">
        <v>75</v>
      </c>
      <c r="AV906" s="13" t="s">
        <v>75</v>
      </c>
      <c r="AW906" s="15"/>
    </row>
    <row r="907" spans="5:49" s="10" customFormat="1" ht="12" x14ac:dyDescent="0.2">
      <c r="E907" s="11"/>
      <c r="F907" s="11"/>
      <c r="G907" s="11"/>
      <c r="I907" s="31"/>
      <c r="J907" s="11"/>
      <c r="K907" s="14"/>
      <c r="L907" s="14"/>
      <c r="M907" s="11"/>
      <c r="O907" s="14"/>
      <c r="P907" s="11"/>
      <c r="Q907" s="60"/>
      <c r="R907" s="12"/>
      <c r="S907" s="12"/>
      <c r="T907" s="11"/>
      <c r="U907" s="12"/>
      <c r="V907" s="55"/>
      <c r="W907" s="72">
        <v>1.9</v>
      </c>
      <c r="X907" s="72">
        <v>2.8000000000000001E-2</v>
      </c>
      <c r="Y907" s="10" t="s">
        <v>82</v>
      </c>
      <c r="Z907" s="14" t="s">
        <v>44</v>
      </c>
      <c r="AA907" s="11" t="s">
        <v>37</v>
      </c>
      <c r="AB907" s="11"/>
      <c r="AD907" s="61"/>
      <c r="AE907" s="61"/>
      <c r="AG907" s="61"/>
      <c r="AH907" s="15"/>
      <c r="AK907" s="61"/>
      <c r="AO907" s="27"/>
      <c r="AP907" s="15">
        <v>195</v>
      </c>
      <c r="AR907" s="26"/>
      <c r="AT907" s="13" t="s">
        <v>38</v>
      </c>
      <c r="AU907" s="16" t="s">
        <v>45</v>
      </c>
      <c r="AV907" s="13" t="s">
        <v>45</v>
      </c>
      <c r="AW907" s="15"/>
    </row>
    <row r="908" spans="5:49" s="10" customFormat="1" ht="12" x14ac:dyDescent="0.2">
      <c r="E908" s="11"/>
      <c r="F908" s="11"/>
      <c r="G908" s="11"/>
      <c r="I908" s="31"/>
      <c r="J908" s="11"/>
      <c r="K908" s="14"/>
      <c r="L908" s="14"/>
      <c r="M908" s="11"/>
      <c r="O908" s="14"/>
      <c r="P908" s="11"/>
      <c r="Q908" s="60"/>
      <c r="R908" s="12"/>
      <c r="S908" s="12"/>
      <c r="T908" s="11"/>
      <c r="U908" s="12"/>
      <c r="V908" s="55"/>
      <c r="W908" s="72">
        <v>2.4</v>
      </c>
      <c r="X908" s="72">
        <v>0.03</v>
      </c>
      <c r="Y908" s="10" t="s">
        <v>73</v>
      </c>
      <c r="Z908" s="14" t="s">
        <v>74</v>
      </c>
      <c r="AA908" s="11" t="s">
        <v>37</v>
      </c>
      <c r="AB908" s="11"/>
      <c r="AD908" s="61"/>
      <c r="AE908" s="61"/>
      <c r="AG908" s="61"/>
      <c r="AH908" s="15"/>
      <c r="AK908" s="61"/>
      <c r="AO908" s="27"/>
      <c r="AP908" s="15">
        <v>195</v>
      </c>
      <c r="AR908" s="26"/>
      <c r="AT908" s="13" t="s">
        <v>38</v>
      </c>
      <c r="AU908" s="16" t="s">
        <v>75</v>
      </c>
      <c r="AV908" s="13" t="s">
        <v>75</v>
      </c>
      <c r="AW908" s="15"/>
    </row>
    <row r="909" spans="5:49" s="10" customFormat="1" ht="12" x14ac:dyDescent="0.2">
      <c r="E909" s="11"/>
      <c r="F909" s="11"/>
      <c r="G909" s="11"/>
      <c r="I909" s="31"/>
      <c r="J909" s="11"/>
      <c r="K909" s="14"/>
      <c r="L909" s="14"/>
      <c r="M909" s="11"/>
      <c r="O909" s="14"/>
      <c r="P909" s="11"/>
      <c r="Q909" s="60"/>
      <c r="R909" s="12"/>
      <c r="S909" s="12"/>
      <c r="T909" s="11"/>
      <c r="U909" s="12"/>
      <c r="V909" s="55"/>
      <c r="W909" s="72">
        <v>1.1000000000000001</v>
      </c>
      <c r="X909" s="72">
        <v>1.4999999999999999E-2</v>
      </c>
      <c r="Y909" s="10" t="s">
        <v>73</v>
      </c>
      <c r="Z909" s="14" t="s">
        <v>74</v>
      </c>
      <c r="AA909" s="11" t="s">
        <v>37</v>
      </c>
      <c r="AB909" s="11"/>
      <c r="AD909" s="61"/>
      <c r="AE909" s="61"/>
      <c r="AG909" s="61"/>
      <c r="AH909" s="15"/>
      <c r="AK909" s="61"/>
      <c r="AO909" s="27"/>
      <c r="AP909" s="15">
        <v>195</v>
      </c>
      <c r="AR909" s="26"/>
      <c r="AT909" s="13" t="s">
        <v>38</v>
      </c>
      <c r="AU909" s="16" t="s">
        <v>75</v>
      </c>
      <c r="AV909" s="13" t="s">
        <v>75</v>
      </c>
      <c r="AW909" s="15"/>
    </row>
    <row r="910" spans="5:49" s="10" customFormat="1" ht="12" x14ac:dyDescent="0.2">
      <c r="E910" s="11"/>
      <c r="F910" s="11"/>
      <c r="G910" s="11"/>
      <c r="I910" s="31"/>
      <c r="J910" s="11"/>
      <c r="K910" s="14"/>
      <c r="L910" s="14"/>
      <c r="M910" s="11"/>
      <c r="O910" s="14"/>
      <c r="P910" s="11"/>
      <c r="Q910" s="60"/>
      <c r="R910" s="12"/>
      <c r="S910" s="12"/>
      <c r="T910" s="11"/>
      <c r="U910" s="12"/>
      <c r="V910" s="55"/>
      <c r="W910" s="72">
        <v>2</v>
      </c>
      <c r="X910" s="72">
        <v>2E-3</v>
      </c>
      <c r="Y910" s="10" t="s">
        <v>43</v>
      </c>
      <c r="Z910" s="14" t="s">
        <v>44</v>
      </c>
      <c r="AA910" s="11" t="s">
        <v>37</v>
      </c>
      <c r="AB910" s="11"/>
      <c r="AD910" s="61"/>
      <c r="AE910" s="61"/>
      <c r="AG910" s="61"/>
      <c r="AH910" s="15"/>
      <c r="AK910" s="61"/>
      <c r="AO910" s="27"/>
      <c r="AP910" s="15">
        <v>195</v>
      </c>
      <c r="AR910" s="26"/>
      <c r="AT910" s="13" t="s">
        <v>38</v>
      </c>
      <c r="AU910" s="16" t="s">
        <v>45</v>
      </c>
      <c r="AV910" s="13" t="s">
        <v>45</v>
      </c>
      <c r="AW910" s="15"/>
    </row>
    <row r="911" spans="5:49" s="10" customFormat="1" ht="12" x14ac:dyDescent="0.2">
      <c r="E911" s="11"/>
      <c r="F911" s="11"/>
      <c r="G911" s="11"/>
      <c r="I911" s="31"/>
      <c r="J911" s="11"/>
      <c r="K911" s="14"/>
      <c r="L911" s="14"/>
      <c r="M911" s="11"/>
      <c r="O911" s="74"/>
      <c r="P911" s="11"/>
      <c r="Q911" s="60"/>
      <c r="R911" s="12"/>
      <c r="S911" s="12"/>
      <c r="T911" s="11"/>
      <c r="U911" s="12"/>
      <c r="V911" s="55"/>
      <c r="W911" s="72">
        <v>2</v>
      </c>
      <c r="X911" s="72">
        <v>2E-3</v>
      </c>
      <c r="Y911" s="10" t="s">
        <v>43</v>
      </c>
      <c r="Z911" s="14" t="s">
        <v>44</v>
      </c>
      <c r="AA911" s="11" t="s">
        <v>37</v>
      </c>
      <c r="AB911" s="11"/>
      <c r="AD911" s="61"/>
      <c r="AE911" s="61"/>
      <c r="AG911" s="61"/>
      <c r="AH911" s="15"/>
      <c r="AK911" s="61"/>
      <c r="AO911" s="27"/>
      <c r="AP911" s="15">
        <v>195</v>
      </c>
      <c r="AR911" s="26"/>
      <c r="AT911" s="13" t="s">
        <v>47</v>
      </c>
      <c r="AU911" s="16" t="s">
        <v>45</v>
      </c>
      <c r="AV911" s="13" t="s">
        <v>45</v>
      </c>
      <c r="AW911" s="15"/>
    </row>
    <row r="912" spans="5:49" s="10" customFormat="1" ht="12" x14ac:dyDescent="0.2">
      <c r="E912" s="11"/>
      <c r="F912" s="11"/>
      <c r="G912" s="11"/>
      <c r="I912" s="31"/>
      <c r="J912" s="11"/>
      <c r="K912" s="14"/>
      <c r="L912" s="14"/>
      <c r="M912" s="11"/>
      <c r="O912" s="14"/>
      <c r="P912" s="11"/>
      <c r="Q912" s="60"/>
      <c r="R912" s="12"/>
      <c r="S912" s="12"/>
      <c r="T912" s="11"/>
      <c r="U912" s="12"/>
      <c r="V912" s="55"/>
      <c r="W912" s="72">
        <v>2.9</v>
      </c>
      <c r="X912" s="72">
        <v>2E-3</v>
      </c>
      <c r="Y912" s="10" t="s">
        <v>43</v>
      </c>
      <c r="Z912" s="14" t="s">
        <v>44</v>
      </c>
      <c r="AA912" s="11" t="s">
        <v>37</v>
      </c>
      <c r="AB912" s="11"/>
      <c r="AD912" s="61"/>
      <c r="AE912" s="61"/>
      <c r="AG912" s="61"/>
      <c r="AH912" s="15"/>
      <c r="AK912" s="61"/>
      <c r="AO912" s="27"/>
      <c r="AP912" s="15">
        <v>195</v>
      </c>
      <c r="AR912" s="26"/>
      <c r="AT912" s="13" t="s">
        <v>38</v>
      </c>
      <c r="AU912" s="16" t="s">
        <v>45</v>
      </c>
      <c r="AV912" s="13" t="s">
        <v>45</v>
      </c>
      <c r="AW912" s="15"/>
    </row>
    <row r="913" spans="5:49" s="10" customFormat="1" ht="12" x14ac:dyDescent="0.2">
      <c r="E913" s="11"/>
      <c r="F913" s="11"/>
      <c r="G913" s="11"/>
      <c r="I913" s="31"/>
      <c r="J913" s="11"/>
      <c r="K913" s="14"/>
      <c r="L913" s="14"/>
      <c r="M913" s="11"/>
      <c r="O913" s="74"/>
      <c r="P913" s="11"/>
      <c r="Q913" s="60"/>
      <c r="R913" s="12"/>
      <c r="S913" s="12"/>
      <c r="T913" s="11"/>
      <c r="U913" s="12"/>
      <c r="V913" s="55"/>
      <c r="W913" s="72">
        <v>1</v>
      </c>
      <c r="X913" s="72">
        <v>1E-3</v>
      </c>
      <c r="Y913" s="10" t="s">
        <v>43</v>
      </c>
      <c r="Z913" s="14" t="s">
        <v>44</v>
      </c>
      <c r="AA913" s="11" t="s">
        <v>37</v>
      </c>
      <c r="AB913" s="11"/>
      <c r="AD913" s="61"/>
      <c r="AE913" s="61"/>
      <c r="AG913" s="61"/>
      <c r="AH913" s="15"/>
      <c r="AK913" s="61"/>
      <c r="AO913" s="27"/>
      <c r="AP913" s="15">
        <v>195</v>
      </c>
      <c r="AR913" s="26"/>
      <c r="AT913" s="13" t="s">
        <v>47</v>
      </c>
      <c r="AU913" s="16" t="s">
        <v>45</v>
      </c>
      <c r="AV913" s="13" t="s">
        <v>45</v>
      </c>
      <c r="AW913" s="15"/>
    </row>
    <row r="914" spans="5:49" s="10" customFormat="1" ht="12" x14ac:dyDescent="0.2">
      <c r="E914" s="11"/>
      <c r="F914" s="11"/>
      <c r="G914" s="11"/>
      <c r="I914" s="31"/>
      <c r="J914" s="11"/>
      <c r="K914" s="14"/>
      <c r="L914" s="14"/>
      <c r="M914" s="11"/>
      <c r="O914" s="14"/>
      <c r="P914" s="11"/>
      <c r="Q914" s="60"/>
      <c r="R914" s="12"/>
      <c r="S914" s="12"/>
      <c r="T914" s="11"/>
      <c r="U914" s="12"/>
      <c r="V914" s="55"/>
      <c r="W914" s="72">
        <v>2</v>
      </c>
      <c r="X914" s="72">
        <v>2E-3</v>
      </c>
      <c r="Y914" s="10" t="s">
        <v>43</v>
      </c>
      <c r="Z914" s="14" t="s">
        <v>44</v>
      </c>
      <c r="AA914" s="11" t="s">
        <v>37</v>
      </c>
      <c r="AB914" s="11"/>
      <c r="AD914" s="61"/>
      <c r="AE914" s="61"/>
      <c r="AG914" s="61"/>
      <c r="AH914" s="15"/>
      <c r="AK914" s="61"/>
      <c r="AO914" s="27"/>
      <c r="AP914" s="15">
        <v>195</v>
      </c>
      <c r="AR914" s="26"/>
      <c r="AT914" s="13" t="s">
        <v>38</v>
      </c>
      <c r="AU914" s="16" t="s">
        <v>45</v>
      </c>
      <c r="AV914" s="13" t="s">
        <v>45</v>
      </c>
      <c r="AW914" s="15"/>
    </row>
    <row r="915" spans="5:49" s="10" customFormat="1" ht="12" x14ac:dyDescent="0.2">
      <c r="E915" s="11"/>
      <c r="F915" s="11"/>
      <c r="G915" s="11"/>
      <c r="I915" s="31"/>
      <c r="J915" s="11"/>
      <c r="K915" s="14"/>
      <c r="L915" s="14"/>
      <c r="M915" s="11"/>
      <c r="O915" s="14"/>
      <c r="P915" s="11"/>
      <c r="Q915" s="60"/>
      <c r="R915" s="12"/>
      <c r="S915" s="12"/>
      <c r="T915" s="11"/>
      <c r="U915" s="12"/>
      <c r="V915" s="55"/>
      <c r="W915" s="72">
        <v>1</v>
      </c>
      <c r="X915" s="72">
        <v>1.4999999999999999E-2</v>
      </c>
      <c r="Y915" s="10" t="s">
        <v>73</v>
      </c>
      <c r="Z915" s="14" t="s">
        <v>74</v>
      </c>
      <c r="AA915" s="11" t="s">
        <v>37</v>
      </c>
      <c r="AB915" s="11"/>
      <c r="AD915" s="61"/>
      <c r="AE915" s="61"/>
      <c r="AG915" s="61"/>
      <c r="AH915" s="15"/>
      <c r="AK915" s="61"/>
      <c r="AO915" s="27"/>
      <c r="AP915" s="15">
        <v>390</v>
      </c>
      <c r="AR915" s="26"/>
      <c r="AT915" s="13" t="s">
        <v>47</v>
      </c>
      <c r="AU915" s="16" t="s">
        <v>75</v>
      </c>
      <c r="AV915" s="13" t="s">
        <v>75</v>
      </c>
      <c r="AW915" s="15"/>
    </row>
    <row r="916" spans="5:49" s="10" customFormat="1" ht="12" x14ac:dyDescent="0.2">
      <c r="E916" s="11"/>
      <c r="F916" s="11"/>
      <c r="G916" s="11"/>
      <c r="I916" s="31"/>
      <c r="J916" s="11"/>
      <c r="K916" s="14"/>
      <c r="L916" s="14"/>
      <c r="M916" s="11"/>
      <c r="O916" s="14"/>
      <c r="P916" s="11"/>
      <c r="Q916" s="60"/>
      <c r="R916" s="12"/>
      <c r="S916" s="12"/>
      <c r="T916" s="11"/>
      <c r="U916" s="12"/>
      <c r="V916" s="55"/>
      <c r="W916" s="72">
        <v>2.6</v>
      </c>
      <c r="X916" s="72">
        <v>1.4999999999999999E-2</v>
      </c>
      <c r="Y916" s="10" t="s">
        <v>73</v>
      </c>
      <c r="Z916" s="14" t="s">
        <v>74</v>
      </c>
      <c r="AA916" s="11" t="s">
        <v>37</v>
      </c>
      <c r="AB916" s="11"/>
      <c r="AD916" s="61"/>
      <c r="AE916" s="61"/>
      <c r="AG916" s="61"/>
      <c r="AH916" s="15"/>
      <c r="AK916" s="61"/>
      <c r="AO916" s="27"/>
      <c r="AP916" s="15">
        <v>390</v>
      </c>
      <c r="AR916" s="26"/>
      <c r="AT916" s="13" t="s">
        <v>47</v>
      </c>
      <c r="AU916" s="16" t="s">
        <v>75</v>
      </c>
      <c r="AV916" s="13" t="s">
        <v>75</v>
      </c>
      <c r="AW916" s="15"/>
    </row>
    <row r="917" spans="5:49" s="10" customFormat="1" ht="12" x14ac:dyDescent="0.2">
      <c r="E917" s="11"/>
      <c r="F917" s="11"/>
      <c r="G917" s="11"/>
      <c r="I917" s="31"/>
      <c r="J917" s="11"/>
      <c r="K917" s="14"/>
      <c r="L917" s="14"/>
      <c r="M917" s="11"/>
      <c r="O917" s="14"/>
      <c r="P917" s="11"/>
      <c r="Q917" s="60"/>
      <c r="R917" s="12"/>
      <c r="S917" s="12"/>
      <c r="T917" s="11"/>
      <c r="U917" s="12"/>
      <c r="V917" s="55"/>
      <c r="W917" s="72">
        <v>9.8000000000000007</v>
      </c>
      <c r="X917" s="72">
        <v>1.4999999999999999E-2</v>
      </c>
      <c r="Y917" s="10" t="s">
        <v>73</v>
      </c>
      <c r="Z917" s="14" t="s">
        <v>74</v>
      </c>
      <c r="AA917" s="11" t="s">
        <v>37</v>
      </c>
      <c r="AB917" s="11"/>
      <c r="AD917" s="61"/>
      <c r="AE917" s="61"/>
      <c r="AG917" s="61"/>
      <c r="AH917" s="15"/>
      <c r="AK917" s="61"/>
      <c r="AO917" s="27"/>
      <c r="AP917" s="15">
        <v>390</v>
      </c>
      <c r="AR917" s="26"/>
      <c r="AT917" s="13" t="s">
        <v>47</v>
      </c>
      <c r="AU917" s="16" t="s">
        <v>75</v>
      </c>
      <c r="AV917" s="13" t="s">
        <v>75</v>
      </c>
      <c r="AW917" s="15"/>
    </row>
    <row r="918" spans="5:49" s="10" customFormat="1" ht="12" x14ac:dyDescent="0.2">
      <c r="E918" s="11"/>
      <c r="F918" s="11"/>
      <c r="G918" s="11"/>
      <c r="I918" s="31"/>
      <c r="J918" s="11"/>
      <c r="K918" s="14"/>
      <c r="L918" s="14"/>
      <c r="M918" s="11"/>
      <c r="O918" s="14"/>
      <c r="P918" s="11"/>
      <c r="Q918" s="60"/>
      <c r="R918" s="12"/>
      <c r="S918" s="12"/>
      <c r="T918" s="11"/>
      <c r="U918" s="12"/>
      <c r="V918" s="55"/>
      <c r="W918" s="72">
        <v>3.7</v>
      </c>
      <c r="X918" s="72">
        <v>5.6000000000000001E-2</v>
      </c>
      <c r="Y918" s="10" t="s">
        <v>87</v>
      </c>
      <c r="Z918" s="14" t="s">
        <v>71</v>
      </c>
      <c r="AA918" s="11" t="s">
        <v>37</v>
      </c>
      <c r="AB918" s="11"/>
      <c r="AD918" s="61"/>
      <c r="AE918" s="61"/>
      <c r="AG918" s="61"/>
      <c r="AH918" s="15"/>
      <c r="AK918" s="61"/>
      <c r="AO918" s="27"/>
      <c r="AP918" s="15">
        <v>1056</v>
      </c>
      <c r="AR918" s="26"/>
      <c r="AT918" s="13" t="s">
        <v>38</v>
      </c>
      <c r="AU918" s="16" t="s">
        <v>72</v>
      </c>
      <c r="AV918" s="13" t="s">
        <v>72</v>
      </c>
      <c r="AW918" s="15"/>
    </row>
    <row r="919" spans="5:49" s="10" customFormat="1" ht="12" x14ac:dyDescent="0.2">
      <c r="E919" s="11"/>
      <c r="F919" s="11"/>
      <c r="G919" s="11"/>
      <c r="I919" s="31"/>
      <c r="J919" s="11"/>
      <c r="K919" s="14"/>
      <c r="L919" s="14"/>
      <c r="M919" s="11"/>
      <c r="O919" s="14"/>
      <c r="P919" s="11"/>
      <c r="Q919" s="60"/>
      <c r="R919" s="12"/>
      <c r="S919" s="12"/>
      <c r="T919" s="11"/>
      <c r="U919" s="12"/>
      <c r="V919" s="55"/>
      <c r="W919" s="72">
        <v>317.10000000000002</v>
      </c>
      <c r="X919" s="72">
        <v>2.851</v>
      </c>
      <c r="Y919" s="10" t="s">
        <v>58</v>
      </c>
      <c r="Z919" s="14" t="s">
        <v>91</v>
      </c>
      <c r="AA919" s="11" t="s">
        <v>37</v>
      </c>
      <c r="AB919" s="11"/>
      <c r="AD919" s="61"/>
      <c r="AE919" s="61"/>
      <c r="AG919" s="61"/>
      <c r="AH919" s="15"/>
      <c r="AK919" s="61"/>
      <c r="AO919" s="27"/>
      <c r="AP919" s="15">
        <v>2024</v>
      </c>
      <c r="AR919" s="26"/>
      <c r="AT919" s="13" t="s">
        <v>52</v>
      </c>
      <c r="AU919" s="16" t="s">
        <v>56</v>
      </c>
      <c r="AV919" s="13" t="s">
        <v>56</v>
      </c>
      <c r="AW919" s="15"/>
    </row>
    <row r="920" spans="5:49" s="10" customFormat="1" ht="12" x14ac:dyDescent="0.2">
      <c r="E920" s="11"/>
      <c r="F920" s="11"/>
      <c r="G920" s="11"/>
      <c r="I920" s="31"/>
      <c r="J920" s="11"/>
      <c r="K920" s="14"/>
      <c r="L920" s="14"/>
      <c r="M920" s="11"/>
      <c r="O920" s="14"/>
      <c r="P920" s="11"/>
      <c r="Q920" s="60"/>
      <c r="R920" s="12"/>
      <c r="S920" s="12"/>
      <c r="T920" s="11"/>
      <c r="U920" s="12"/>
      <c r="V920" s="55"/>
      <c r="W920" s="72">
        <v>79.3</v>
      </c>
      <c r="X920" s="72">
        <v>0.32</v>
      </c>
      <c r="Y920" s="10" t="s">
        <v>62</v>
      </c>
      <c r="Z920" s="14" t="s">
        <v>71</v>
      </c>
      <c r="AA920" s="11" t="s">
        <v>41</v>
      </c>
      <c r="AB920" s="20"/>
      <c r="AD920" s="61"/>
      <c r="AE920" s="61"/>
      <c r="AG920" s="61"/>
      <c r="AH920" s="15"/>
      <c r="AK920" s="61"/>
      <c r="AO920" s="27"/>
      <c r="AP920" s="15">
        <v>1320</v>
      </c>
      <c r="AR920" s="26"/>
      <c r="AT920" s="13" t="s">
        <v>47</v>
      </c>
      <c r="AU920" s="16" t="s">
        <v>72</v>
      </c>
      <c r="AV920" s="13" t="s">
        <v>72</v>
      </c>
      <c r="AW920" s="15"/>
    </row>
    <row r="921" spans="5:49" s="10" customFormat="1" ht="12" x14ac:dyDescent="0.2">
      <c r="E921" s="11"/>
      <c r="F921" s="11"/>
      <c r="G921" s="11"/>
      <c r="I921" s="31"/>
      <c r="J921" s="11"/>
      <c r="K921" s="14"/>
      <c r="L921" s="14"/>
      <c r="M921" s="11"/>
      <c r="O921" s="14"/>
      <c r="P921" s="11"/>
      <c r="Q921" s="60"/>
      <c r="R921" s="12"/>
      <c r="S921" s="12"/>
      <c r="T921" s="11"/>
      <c r="U921" s="12"/>
      <c r="V921" s="55"/>
      <c r="W921" s="72">
        <v>13</v>
      </c>
      <c r="X921" s="72">
        <v>0.192</v>
      </c>
      <c r="Y921" s="10" t="s">
        <v>176</v>
      </c>
      <c r="Z921" s="14" t="s">
        <v>71</v>
      </c>
      <c r="AA921" s="11" t="s">
        <v>37</v>
      </c>
      <c r="AB921" s="11"/>
      <c r="AD921" s="61"/>
      <c r="AE921" s="61"/>
      <c r="AG921" s="61"/>
      <c r="AH921" s="15"/>
      <c r="AK921" s="61"/>
      <c r="AO921" s="27"/>
      <c r="AP921" s="15">
        <v>1320</v>
      </c>
      <c r="AR921" s="26"/>
      <c r="AT921" s="13" t="s">
        <v>47</v>
      </c>
      <c r="AU921" s="16" t="s">
        <v>72</v>
      </c>
      <c r="AV921" s="13" t="s">
        <v>72</v>
      </c>
      <c r="AW921" s="15"/>
    </row>
    <row r="922" spans="5:49" s="10" customFormat="1" ht="12" x14ac:dyDescent="0.2">
      <c r="E922" s="11"/>
      <c r="F922" s="11"/>
      <c r="G922" s="11"/>
      <c r="I922" s="31"/>
      <c r="J922" s="11"/>
      <c r="K922" s="14"/>
      <c r="L922" s="14"/>
      <c r="M922" s="11"/>
      <c r="O922" s="14"/>
      <c r="P922" s="11"/>
      <c r="Q922" s="60"/>
      <c r="R922" s="12"/>
      <c r="S922" s="12"/>
      <c r="T922" s="11"/>
      <c r="U922" s="12"/>
      <c r="V922" s="55"/>
      <c r="W922" s="72">
        <v>3.7</v>
      </c>
      <c r="X922" s="72">
        <v>2.9000000000000001E-2</v>
      </c>
      <c r="Y922" s="10" t="s">
        <v>87</v>
      </c>
      <c r="Z922" s="14" t="s">
        <v>71</v>
      </c>
      <c r="AA922" s="11" t="s">
        <v>37</v>
      </c>
      <c r="AB922" s="11"/>
      <c r="AD922" s="61"/>
      <c r="AE922" s="61"/>
      <c r="AG922" s="61"/>
      <c r="AH922" s="15"/>
      <c r="AK922" s="61"/>
      <c r="AO922" s="27"/>
      <c r="AP922" s="15">
        <v>1056</v>
      </c>
      <c r="AR922" s="26"/>
      <c r="AT922" s="13" t="s">
        <v>38</v>
      </c>
      <c r="AU922" s="16" t="s">
        <v>72</v>
      </c>
      <c r="AV922" s="13" t="s">
        <v>72</v>
      </c>
      <c r="AW922" s="15"/>
    </row>
    <row r="923" spans="5:49" s="10" customFormat="1" ht="12" x14ac:dyDescent="0.2">
      <c r="E923" s="11"/>
      <c r="F923" s="11"/>
      <c r="G923" s="11"/>
      <c r="I923" s="31"/>
      <c r="J923" s="11"/>
      <c r="K923" s="14"/>
      <c r="L923" s="14"/>
      <c r="M923" s="11"/>
      <c r="O923" s="14"/>
      <c r="P923" s="11"/>
      <c r="Q923" s="60"/>
      <c r="R923" s="12"/>
      <c r="S923" s="12"/>
      <c r="T923" s="11"/>
      <c r="U923" s="12"/>
      <c r="V923" s="80"/>
      <c r="W923" s="72">
        <v>3.3</v>
      </c>
      <c r="X923" s="72">
        <v>2.3E-2</v>
      </c>
      <c r="Y923" s="10" t="s">
        <v>43</v>
      </c>
      <c r="Z923" s="14" t="s">
        <v>44</v>
      </c>
      <c r="AA923" s="11" t="s">
        <v>41</v>
      </c>
      <c r="AB923" s="17"/>
      <c r="AD923" s="61"/>
      <c r="AE923" s="61"/>
      <c r="AG923" s="61"/>
      <c r="AH923" s="15"/>
      <c r="AK923" s="61"/>
      <c r="AO923" s="27"/>
      <c r="AP923" s="15">
        <v>312</v>
      </c>
      <c r="AR923" s="26"/>
      <c r="AT923" s="13" t="s">
        <v>38</v>
      </c>
      <c r="AU923" s="16" t="s">
        <v>45</v>
      </c>
      <c r="AV923" s="13" t="s">
        <v>45</v>
      </c>
      <c r="AW923" s="15"/>
    </row>
    <row r="924" spans="5:49" s="10" customFormat="1" ht="12" x14ac:dyDescent="0.2">
      <c r="E924" s="11"/>
      <c r="F924" s="11"/>
      <c r="G924" s="11"/>
      <c r="I924" s="31"/>
      <c r="J924" s="11"/>
      <c r="K924" s="14"/>
      <c r="L924" s="14"/>
      <c r="M924" s="11"/>
      <c r="O924" s="14"/>
      <c r="P924" s="11"/>
      <c r="Q924" s="60"/>
      <c r="R924" s="12"/>
      <c r="S924" s="12"/>
      <c r="T924" s="11"/>
      <c r="U924" s="12"/>
      <c r="V924" s="80"/>
      <c r="W924" s="72">
        <v>2</v>
      </c>
      <c r="X924" s="72">
        <v>2E-3</v>
      </c>
      <c r="Y924" s="10" t="s">
        <v>43</v>
      </c>
      <c r="Z924" s="14" t="s">
        <v>44</v>
      </c>
      <c r="AA924" s="11" t="s">
        <v>37</v>
      </c>
      <c r="AB924" s="11"/>
      <c r="AD924" s="61"/>
      <c r="AE924" s="61"/>
      <c r="AG924" s="61"/>
      <c r="AH924" s="15"/>
      <c r="AK924" s="61"/>
      <c r="AO924" s="27"/>
      <c r="AP924" s="15">
        <v>312</v>
      </c>
      <c r="AR924" s="26"/>
      <c r="AT924" s="13" t="s">
        <v>38</v>
      </c>
      <c r="AU924" s="16" t="s">
        <v>45</v>
      </c>
      <c r="AV924" s="13" t="s">
        <v>45</v>
      </c>
      <c r="AW924" s="15"/>
    </row>
    <row r="925" spans="5:49" s="10" customFormat="1" ht="12" x14ac:dyDescent="0.2">
      <c r="E925" s="11"/>
      <c r="F925" s="11"/>
      <c r="G925" s="11"/>
      <c r="I925" s="31"/>
      <c r="J925" s="11"/>
      <c r="K925" s="14"/>
      <c r="L925" s="14"/>
      <c r="M925" s="11"/>
      <c r="O925" s="14"/>
      <c r="P925" s="11"/>
      <c r="Q925" s="60"/>
      <c r="R925" s="12"/>
      <c r="S925" s="12"/>
      <c r="T925" s="11"/>
      <c r="U925" s="12"/>
      <c r="V925" s="80"/>
      <c r="W925" s="72">
        <v>2</v>
      </c>
      <c r="X925" s="72">
        <v>2E-3</v>
      </c>
      <c r="Y925" s="10" t="s">
        <v>43</v>
      </c>
      <c r="Z925" s="14" t="s">
        <v>44</v>
      </c>
      <c r="AA925" s="11" t="s">
        <v>37</v>
      </c>
      <c r="AB925" s="11"/>
      <c r="AD925" s="61"/>
      <c r="AE925" s="61"/>
      <c r="AG925" s="61"/>
      <c r="AH925" s="15"/>
      <c r="AK925" s="61"/>
      <c r="AO925" s="27"/>
      <c r="AP925" s="15">
        <v>312</v>
      </c>
      <c r="AR925" s="26"/>
      <c r="AT925" s="13" t="s">
        <v>38</v>
      </c>
      <c r="AU925" s="16" t="s">
        <v>45</v>
      </c>
      <c r="AV925" s="13" t="s">
        <v>45</v>
      </c>
      <c r="AW925" s="15"/>
    </row>
    <row r="926" spans="5:49" s="10" customFormat="1" ht="12" x14ac:dyDescent="0.2">
      <c r="E926" s="11"/>
      <c r="F926" s="11"/>
      <c r="G926" s="11"/>
      <c r="I926" s="31"/>
      <c r="J926" s="11"/>
      <c r="K926" s="14"/>
      <c r="L926" s="14"/>
      <c r="M926" s="11"/>
      <c r="O926" s="14"/>
      <c r="P926" s="11"/>
      <c r="Q926" s="60"/>
      <c r="R926" s="12"/>
      <c r="S926" s="12"/>
      <c r="T926" s="11"/>
      <c r="U926" s="12"/>
      <c r="V926" s="80"/>
      <c r="W926" s="72">
        <v>3.6</v>
      </c>
      <c r="X926" s="72">
        <v>4.4999999999999998E-2</v>
      </c>
      <c r="Y926" s="10" t="s">
        <v>73</v>
      </c>
      <c r="Z926" s="14" t="s">
        <v>74</v>
      </c>
      <c r="AA926" s="11" t="s">
        <v>37</v>
      </c>
      <c r="AB926" s="11"/>
      <c r="AD926" s="61"/>
      <c r="AE926" s="61"/>
      <c r="AG926" s="61"/>
      <c r="AH926" s="15"/>
      <c r="AK926" s="61"/>
      <c r="AO926" s="27"/>
      <c r="AP926" s="15">
        <v>312</v>
      </c>
      <c r="AR926" s="26"/>
      <c r="AT926" s="13" t="s">
        <v>38</v>
      </c>
      <c r="AU926" s="16" t="s">
        <v>75</v>
      </c>
      <c r="AV926" s="13" t="s">
        <v>75</v>
      </c>
      <c r="AW926" s="15"/>
    </row>
    <row r="927" spans="5:49" s="10" customFormat="1" ht="12" x14ac:dyDescent="0.2">
      <c r="E927" s="11"/>
      <c r="F927" s="11"/>
      <c r="G927" s="11"/>
      <c r="I927" s="31"/>
      <c r="J927" s="11"/>
      <c r="K927" s="14"/>
      <c r="L927" s="14"/>
      <c r="M927" s="11"/>
      <c r="O927" s="74"/>
      <c r="P927" s="11"/>
      <c r="Q927" s="60"/>
      <c r="R927" s="12"/>
      <c r="S927" s="12"/>
      <c r="T927" s="11"/>
      <c r="U927" s="12"/>
      <c r="V927" s="55"/>
      <c r="W927" s="72">
        <v>26.5</v>
      </c>
      <c r="X927" s="72">
        <v>0.435</v>
      </c>
      <c r="Y927" s="10" t="s">
        <v>166</v>
      </c>
      <c r="Z927" s="14" t="s">
        <v>79</v>
      </c>
      <c r="AA927" s="11" t="s">
        <v>37</v>
      </c>
      <c r="AB927" s="11"/>
      <c r="AD927" s="61"/>
      <c r="AE927" s="61"/>
      <c r="AG927" s="61"/>
      <c r="AH927" s="15"/>
      <c r="AK927" s="61"/>
      <c r="AO927" s="27"/>
      <c r="AP927" s="15">
        <v>352</v>
      </c>
      <c r="AR927" s="26"/>
      <c r="AT927" s="13" t="s">
        <v>38</v>
      </c>
      <c r="AU927" s="16" t="s">
        <v>80</v>
      </c>
      <c r="AV927" s="13" t="s">
        <v>80</v>
      </c>
      <c r="AW927" s="15"/>
    </row>
    <row r="928" spans="5:49" s="10" customFormat="1" ht="12" x14ac:dyDescent="0.2">
      <c r="E928" s="11"/>
      <c r="F928" s="11"/>
      <c r="G928" s="11"/>
      <c r="I928" s="31"/>
      <c r="J928" s="11"/>
      <c r="K928" s="14"/>
      <c r="L928" s="14"/>
      <c r="M928" s="11"/>
      <c r="O928" s="74"/>
      <c r="P928" s="11"/>
      <c r="Q928" s="60"/>
      <c r="R928" s="12"/>
      <c r="S928" s="12"/>
      <c r="T928" s="11"/>
      <c r="U928" s="12"/>
      <c r="V928" s="55"/>
      <c r="W928" s="72">
        <v>22.5</v>
      </c>
      <c r="X928" s="72">
        <v>0.21299999999999999</v>
      </c>
      <c r="Y928" s="10" t="s">
        <v>78</v>
      </c>
      <c r="Z928" s="14" t="s">
        <v>79</v>
      </c>
      <c r="AA928" s="11" t="s">
        <v>37</v>
      </c>
      <c r="AB928" s="11"/>
      <c r="AD928" s="61"/>
      <c r="AE928" s="61"/>
      <c r="AG928" s="61"/>
      <c r="AH928" s="15"/>
      <c r="AK928" s="61"/>
      <c r="AO928" s="27"/>
      <c r="AP928" s="15">
        <v>352</v>
      </c>
      <c r="AR928" s="26"/>
      <c r="AT928" s="13" t="s">
        <v>38</v>
      </c>
      <c r="AU928" s="16" t="s">
        <v>80</v>
      </c>
      <c r="AV928" s="13" t="s">
        <v>80</v>
      </c>
      <c r="AW928" s="15"/>
    </row>
    <row r="929" spans="5:49" s="10" customFormat="1" ht="12" x14ac:dyDescent="0.2">
      <c r="E929" s="11"/>
      <c r="F929" s="11"/>
      <c r="G929" s="11"/>
      <c r="I929" s="31"/>
      <c r="J929" s="11"/>
      <c r="K929" s="14"/>
      <c r="L929" s="14"/>
      <c r="M929" s="11"/>
      <c r="O929" s="14"/>
      <c r="P929" s="11"/>
      <c r="Q929" s="60"/>
      <c r="R929" s="12"/>
      <c r="S929" s="12"/>
      <c r="T929" s="11"/>
      <c r="U929" s="12"/>
      <c r="V929" s="55"/>
      <c r="W929" s="72">
        <v>143.4</v>
      </c>
      <c r="X929" s="72">
        <v>0.61199999999999999</v>
      </c>
      <c r="Y929" s="10" t="s">
        <v>62</v>
      </c>
      <c r="Z929" s="14" t="s">
        <v>71</v>
      </c>
      <c r="AA929" s="11" t="s">
        <v>41</v>
      </c>
      <c r="AB929" s="20"/>
      <c r="AD929" s="61"/>
      <c r="AE929" s="61"/>
      <c r="AG929" s="61"/>
      <c r="AH929" s="15"/>
      <c r="AK929" s="61"/>
      <c r="AO929" s="27"/>
      <c r="AP929" s="15">
        <v>1056</v>
      </c>
      <c r="AR929" s="26"/>
      <c r="AT929" s="13" t="s">
        <v>38</v>
      </c>
      <c r="AU929" s="16" t="s">
        <v>72</v>
      </c>
      <c r="AV929" s="13" t="s">
        <v>72</v>
      </c>
      <c r="AW929" s="15"/>
    </row>
    <row r="930" spans="5:49" s="10" customFormat="1" ht="12" x14ac:dyDescent="0.2">
      <c r="E930" s="11"/>
      <c r="F930" s="11"/>
      <c r="G930" s="11"/>
      <c r="I930" s="31"/>
      <c r="J930" s="11"/>
      <c r="K930" s="14"/>
      <c r="L930" s="14"/>
      <c r="M930" s="11"/>
      <c r="O930" s="14"/>
      <c r="P930" s="11"/>
      <c r="Q930" s="60"/>
      <c r="R930" s="12"/>
      <c r="S930" s="12"/>
      <c r="T930" s="11"/>
      <c r="U930" s="12"/>
      <c r="V930" s="55"/>
      <c r="W930" s="72">
        <v>123</v>
      </c>
      <c r="X930" s="72">
        <v>0.88</v>
      </c>
      <c r="Y930" s="10" t="s">
        <v>166</v>
      </c>
      <c r="Z930" s="14" t="s">
        <v>79</v>
      </c>
      <c r="AA930" s="11" t="s">
        <v>37</v>
      </c>
      <c r="AB930" s="11"/>
      <c r="AD930" s="61"/>
      <c r="AE930" s="61"/>
      <c r="AG930" s="61"/>
      <c r="AH930" s="15"/>
      <c r="AK930" s="61"/>
      <c r="AO930" s="27"/>
      <c r="AP930" s="15">
        <v>811.5</v>
      </c>
      <c r="AR930" s="26"/>
      <c r="AT930" s="13" t="s">
        <v>38</v>
      </c>
      <c r="AU930" s="16" t="s">
        <v>80</v>
      </c>
      <c r="AV930" s="13" t="s">
        <v>80</v>
      </c>
      <c r="AW930" s="15"/>
    </row>
    <row r="931" spans="5:49" s="10" customFormat="1" ht="12" x14ac:dyDescent="0.2">
      <c r="E931" s="11"/>
      <c r="F931" s="11"/>
      <c r="G931" s="11"/>
      <c r="I931" s="31"/>
      <c r="J931" s="11"/>
      <c r="K931" s="14"/>
      <c r="L931" s="14"/>
      <c r="M931" s="11"/>
      <c r="O931" s="14"/>
      <c r="P931" s="11"/>
      <c r="Q931" s="60"/>
      <c r="R931" s="12"/>
      <c r="S931" s="12"/>
      <c r="T931" s="11"/>
      <c r="U931" s="12"/>
      <c r="V931" s="55"/>
      <c r="W931" s="72">
        <v>145</v>
      </c>
      <c r="X931" s="72">
        <v>0.29399999999999998</v>
      </c>
      <c r="Y931" s="10" t="s">
        <v>58</v>
      </c>
      <c r="Z931" s="14" t="s">
        <v>196</v>
      </c>
      <c r="AA931" s="11" t="s">
        <v>46</v>
      </c>
      <c r="AB931" s="11"/>
      <c r="AD931" s="61"/>
      <c r="AE931" s="61"/>
      <c r="AG931" s="61"/>
      <c r="AH931" s="15"/>
      <c r="AK931" s="61"/>
      <c r="AO931" s="27"/>
      <c r="AP931" s="15">
        <v>2024</v>
      </c>
      <c r="AR931" s="26"/>
      <c r="AT931" s="13" t="s">
        <v>52</v>
      </c>
      <c r="AU931" s="16" t="s">
        <v>56</v>
      </c>
      <c r="AV931" s="13" t="s">
        <v>56</v>
      </c>
      <c r="AW931" s="15"/>
    </row>
    <row r="932" spans="5:49" s="10" customFormat="1" ht="12" x14ac:dyDescent="0.2">
      <c r="E932" s="11"/>
      <c r="F932" s="11"/>
      <c r="G932" s="11"/>
      <c r="I932" s="31"/>
      <c r="J932" s="11"/>
      <c r="K932" s="14"/>
      <c r="L932" s="14"/>
      <c r="M932" s="11"/>
      <c r="O932" s="14"/>
      <c r="P932" s="11"/>
      <c r="Q932" s="60"/>
      <c r="R932" s="12"/>
      <c r="S932" s="12"/>
      <c r="T932" s="11"/>
      <c r="U932" s="12"/>
      <c r="V932" s="55"/>
      <c r="W932" s="72">
        <v>53.9</v>
      </c>
      <c r="X932" s="72">
        <v>0.06</v>
      </c>
      <c r="Y932" s="10" t="s">
        <v>73</v>
      </c>
      <c r="Z932" s="14" t="s">
        <v>100</v>
      </c>
      <c r="AA932" s="11" t="s">
        <v>37</v>
      </c>
      <c r="AB932" s="11"/>
      <c r="AD932" s="61"/>
      <c r="AE932" s="61"/>
      <c r="AG932" s="61"/>
      <c r="AH932" s="15"/>
      <c r="AK932" s="61"/>
      <c r="AO932" s="27"/>
      <c r="AP932" s="15">
        <v>295</v>
      </c>
      <c r="AR932" s="26"/>
      <c r="AT932" s="13" t="s">
        <v>38</v>
      </c>
      <c r="AU932" s="16" t="s">
        <v>75</v>
      </c>
      <c r="AV932" s="13" t="s">
        <v>75</v>
      </c>
      <c r="AW932" s="15"/>
    </row>
    <row r="933" spans="5:49" s="10" customFormat="1" ht="12" x14ac:dyDescent="0.2">
      <c r="E933" s="11"/>
      <c r="F933" s="11"/>
      <c r="G933" s="11"/>
      <c r="I933" s="31"/>
      <c r="J933" s="11"/>
      <c r="K933" s="14"/>
      <c r="L933" s="14"/>
      <c r="M933" s="11"/>
      <c r="O933" s="14"/>
      <c r="P933" s="11"/>
      <c r="Q933" s="60"/>
      <c r="R933" s="12"/>
      <c r="S933" s="12"/>
      <c r="T933" s="11"/>
      <c r="U933" s="12"/>
      <c r="V933" s="55"/>
      <c r="W933" s="72">
        <v>2.2000000000000002</v>
      </c>
      <c r="X933" s="72">
        <v>0.03</v>
      </c>
      <c r="Y933" s="10" t="s">
        <v>73</v>
      </c>
      <c r="Z933" s="14" t="s">
        <v>74</v>
      </c>
      <c r="AA933" s="11" t="s">
        <v>37</v>
      </c>
      <c r="AB933" s="11"/>
      <c r="AD933" s="61"/>
      <c r="AE933" s="61"/>
      <c r="AG933" s="61"/>
      <c r="AH933" s="15"/>
      <c r="AK933" s="61"/>
      <c r="AO933" s="27"/>
      <c r="AP933" s="15">
        <v>295</v>
      </c>
      <c r="AR933" s="26"/>
      <c r="AT933" s="13" t="s">
        <v>38</v>
      </c>
      <c r="AU933" s="16" t="s">
        <v>75</v>
      </c>
      <c r="AV933" s="13" t="s">
        <v>75</v>
      </c>
      <c r="AW933" s="15"/>
    </row>
    <row r="934" spans="5:49" s="10" customFormat="1" ht="12" x14ac:dyDescent="0.2">
      <c r="E934" s="11"/>
      <c r="F934" s="11"/>
      <c r="G934" s="11"/>
      <c r="I934" s="31"/>
      <c r="J934" s="11"/>
      <c r="K934" s="14"/>
      <c r="L934" s="14"/>
      <c r="M934" s="11"/>
      <c r="O934" s="14"/>
      <c r="P934" s="11"/>
      <c r="Q934" s="60"/>
      <c r="R934" s="12"/>
      <c r="S934" s="12"/>
      <c r="T934" s="11"/>
      <c r="U934" s="12"/>
      <c r="V934" s="55"/>
      <c r="W934" s="72">
        <v>9.4</v>
      </c>
      <c r="X934" s="72">
        <v>4.4999999999999998E-2</v>
      </c>
      <c r="Y934" s="10" t="s">
        <v>73</v>
      </c>
      <c r="Z934" s="14" t="s">
        <v>74</v>
      </c>
      <c r="AA934" s="11" t="s">
        <v>37</v>
      </c>
      <c r="AB934" s="11"/>
      <c r="AD934" s="61"/>
      <c r="AE934" s="61"/>
      <c r="AG934" s="61"/>
      <c r="AH934" s="15"/>
      <c r="AK934" s="61"/>
      <c r="AO934" s="27"/>
      <c r="AP934" s="15">
        <v>295</v>
      </c>
      <c r="AR934" s="26"/>
      <c r="AT934" s="13" t="s">
        <v>38</v>
      </c>
      <c r="AU934" s="16" t="s">
        <v>75</v>
      </c>
      <c r="AV934" s="13" t="s">
        <v>75</v>
      </c>
      <c r="AW934" s="15"/>
    </row>
    <row r="935" spans="5:49" s="10" customFormat="1" ht="12" x14ac:dyDescent="0.2">
      <c r="E935" s="11"/>
      <c r="F935" s="11"/>
      <c r="G935" s="11"/>
      <c r="I935" s="31"/>
      <c r="J935" s="11"/>
      <c r="K935" s="14"/>
      <c r="L935" s="14"/>
      <c r="M935" s="11"/>
      <c r="O935" s="14"/>
      <c r="P935" s="11"/>
      <c r="Q935" s="60"/>
      <c r="R935" s="12"/>
      <c r="S935" s="12"/>
      <c r="T935" s="11"/>
      <c r="U935" s="12"/>
      <c r="V935" s="55"/>
      <c r="W935" s="72">
        <v>79.3</v>
      </c>
      <c r="X935" s="72">
        <v>0.32200000000000001</v>
      </c>
      <c r="Y935" s="10" t="s">
        <v>62</v>
      </c>
      <c r="Z935" s="14" t="s">
        <v>71</v>
      </c>
      <c r="AA935" s="11" t="s">
        <v>41</v>
      </c>
      <c r="AB935" s="20"/>
      <c r="AD935" s="61"/>
      <c r="AE935" s="61"/>
      <c r="AG935" s="61"/>
      <c r="AH935" s="15"/>
      <c r="AK935" s="61"/>
      <c r="AO935" s="27"/>
      <c r="AP935" s="15">
        <v>450</v>
      </c>
      <c r="AR935" s="26"/>
      <c r="AT935" s="13" t="s">
        <v>38</v>
      </c>
      <c r="AU935" s="16" t="s">
        <v>72</v>
      </c>
      <c r="AV935" s="13" t="s">
        <v>72</v>
      </c>
      <c r="AW935" s="15"/>
    </row>
    <row r="936" spans="5:49" s="10" customFormat="1" ht="12" x14ac:dyDescent="0.2">
      <c r="E936" s="11"/>
      <c r="F936" s="11"/>
      <c r="G936" s="11"/>
      <c r="I936" s="31"/>
      <c r="J936" s="11"/>
      <c r="K936" s="14"/>
      <c r="L936" s="14"/>
      <c r="M936" s="11"/>
      <c r="O936" s="74"/>
      <c r="P936" s="11"/>
      <c r="Q936" s="60"/>
      <c r="R936" s="12"/>
      <c r="S936" s="12"/>
      <c r="T936" s="11"/>
      <c r="U936" s="12"/>
      <c r="V936" s="55"/>
      <c r="W936" s="72">
        <v>397.34</v>
      </c>
      <c r="X936" s="72">
        <v>1.212</v>
      </c>
      <c r="Y936" s="10" t="s">
        <v>111</v>
      </c>
      <c r="Z936" s="14" t="s">
        <v>79</v>
      </c>
      <c r="AA936" s="11" t="s">
        <v>37</v>
      </c>
      <c r="AB936" s="11"/>
      <c r="AD936" s="61"/>
      <c r="AE936" s="61"/>
      <c r="AG936" s="61"/>
      <c r="AH936" s="15"/>
      <c r="AK936" s="61"/>
      <c r="AO936" s="27"/>
      <c r="AP936" s="15">
        <v>1200</v>
      </c>
      <c r="AR936" s="26"/>
      <c r="AT936" s="13" t="s">
        <v>38</v>
      </c>
      <c r="AU936" s="16" t="s">
        <v>80</v>
      </c>
      <c r="AV936" s="13" t="s">
        <v>80</v>
      </c>
      <c r="AW936" s="15"/>
    </row>
    <row r="937" spans="5:49" s="10" customFormat="1" ht="12" x14ac:dyDescent="0.2">
      <c r="E937" s="11"/>
      <c r="F937" s="11"/>
      <c r="G937" s="11"/>
      <c r="I937" s="31"/>
      <c r="J937" s="11"/>
      <c r="K937" s="14"/>
      <c r="L937" s="14"/>
      <c r="M937" s="11"/>
      <c r="O937" s="14"/>
      <c r="P937" s="11"/>
      <c r="Q937" s="60"/>
      <c r="R937" s="12"/>
      <c r="S937" s="12"/>
      <c r="T937" s="11"/>
      <c r="U937" s="12"/>
      <c r="V937" s="55"/>
      <c r="W937" s="72">
        <v>13</v>
      </c>
      <c r="X937" s="72">
        <v>0.192</v>
      </c>
      <c r="Y937" s="10" t="s">
        <v>176</v>
      </c>
      <c r="Z937" s="14" t="s">
        <v>71</v>
      </c>
      <c r="AA937" s="11" t="s">
        <v>37</v>
      </c>
      <c r="AB937" s="11"/>
      <c r="AD937" s="61"/>
      <c r="AE937" s="61"/>
      <c r="AG937" s="61"/>
      <c r="AH937" s="15"/>
      <c r="AK937" s="61"/>
      <c r="AO937" s="27"/>
      <c r="AP937" s="15">
        <v>1056</v>
      </c>
      <c r="AR937" s="26"/>
      <c r="AT937" s="13" t="s">
        <v>38</v>
      </c>
      <c r="AU937" s="16" t="s">
        <v>72</v>
      </c>
      <c r="AV937" s="13" t="s">
        <v>72</v>
      </c>
      <c r="AW937" s="15"/>
    </row>
    <row r="938" spans="5:49" s="10" customFormat="1" ht="12" x14ac:dyDescent="0.2">
      <c r="E938" s="11"/>
      <c r="F938" s="11"/>
      <c r="G938" s="11"/>
      <c r="I938" s="31"/>
      <c r="J938" s="11"/>
      <c r="K938" s="14"/>
      <c r="L938" s="14"/>
      <c r="M938" s="11"/>
      <c r="O938" s="14"/>
      <c r="P938" s="11"/>
      <c r="Q938" s="60"/>
      <c r="R938" s="12"/>
      <c r="S938" s="12"/>
      <c r="T938" s="11"/>
      <c r="U938" s="12"/>
      <c r="V938" s="55"/>
      <c r="W938" s="72">
        <v>304</v>
      </c>
      <c r="X938" s="72">
        <v>0.44900000000000001</v>
      </c>
      <c r="Y938" s="10" t="s">
        <v>177</v>
      </c>
      <c r="Z938" s="14" t="s">
        <v>71</v>
      </c>
      <c r="AA938" s="11" t="s">
        <v>37</v>
      </c>
      <c r="AB938" s="11"/>
      <c r="AD938" s="61"/>
      <c r="AE938" s="61"/>
      <c r="AG938" s="61"/>
      <c r="AH938" s="15"/>
      <c r="AK938" s="61"/>
      <c r="AO938" s="27"/>
      <c r="AP938" s="15">
        <v>400</v>
      </c>
      <c r="AR938" s="26"/>
      <c r="AT938" s="13" t="s">
        <v>38</v>
      </c>
      <c r="AU938" s="16" t="s">
        <v>72</v>
      </c>
      <c r="AV938" s="13" t="s">
        <v>72</v>
      </c>
      <c r="AW938" s="15"/>
    </row>
    <row r="939" spans="5:49" s="10" customFormat="1" ht="12" x14ac:dyDescent="0.2">
      <c r="E939" s="11"/>
      <c r="F939" s="11"/>
      <c r="G939" s="11"/>
      <c r="I939" s="31"/>
      <c r="J939" s="11"/>
      <c r="K939" s="14"/>
      <c r="L939" s="14"/>
      <c r="M939" s="11"/>
      <c r="O939" s="14"/>
      <c r="P939" s="11"/>
      <c r="Q939" s="60"/>
      <c r="R939" s="12"/>
      <c r="S939" s="12"/>
      <c r="T939" s="11"/>
      <c r="U939" s="12"/>
      <c r="V939" s="55"/>
      <c r="W939" s="72">
        <v>24.1</v>
      </c>
      <c r="X939" s="72">
        <v>0.03</v>
      </c>
      <c r="Y939" s="10" t="s">
        <v>73</v>
      </c>
      <c r="Z939" s="14" t="s">
        <v>74</v>
      </c>
      <c r="AA939" s="11" t="s">
        <v>37</v>
      </c>
      <c r="AB939" s="11"/>
      <c r="AD939" s="61"/>
      <c r="AE939" s="61"/>
      <c r="AG939" s="61"/>
      <c r="AH939" s="15"/>
      <c r="AK939" s="61"/>
      <c r="AO939" s="27"/>
      <c r="AP939" s="15">
        <v>780</v>
      </c>
      <c r="AR939" s="26"/>
      <c r="AT939" s="13" t="s">
        <v>38</v>
      </c>
      <c r="AU939" s="16" t="s">
        <v>75</v>
      </c>
      <c r="AV939" s="13" t="s">
        <v>75</v>
      </c>
      <c r="AW939" s="15"/>
    </row>
    <row r="940" spans="5:49" s="10" customFormat="1" ht="12" x14ac:dyDescent="0.2">
      <c r="E940" s="11"/>
      <c r="F940" s="11"/>
      <c r="G940" s="11"/>
      <c r="I940" s="31"/>
      <c r="J940" s="11"/>
      <c r="K940" s="14"/>
      <c r="L940" s="14"/>
      <c r="M940" s="11"/>
      <c r="O940" s="14"/>
      <c r="P940" s="11"/>
      <c r="Q940" s="60"/>
      <c r="R940" s="12"/>
      <c r="S940" s="12"/>
      <c r="T940" s="11"/>
      <c r="U940" s="12"/>
      <c r="V940" s="55"/>
      <c r="W940" s="72">
        <v>397.33</v>
      </c>
      <c r="X940" s="72">
        <v>1.212</v>
      </c>
      <c r="Y940" s="10" t="s">
        <v>111</v>
      </c>
      <c r="Z940" s="14" t="s">
        <v>79</v>
      </c>
      <c r="AA940" s="11" t="s">
        <v>37</v>
      </c>
      <c r="AB940" s="11"/>
      <c r="AD940" s="61"/>
      <c r="AE940" s="61"/>
      <c r="AG940" s="61"/>
      <c r="AH940" s="15"/>
      <c r="AK940" s="61"/>
      <c r="AO940" s="27"/>
      <c r="AP940" s="15">
        <v>1256</v>
      </c>
      <c r="AR940" s="26"/>
      <c r="AT940" s="13" t="s">
        <v>38</v>
      </c>
      <c r="AU940" s="16" t="s">
        <v>80</v>
      </c>
      <c r="AV940" s="13" t="s">
        <v>80</v>
      </c>
      <c r="AW940" s="15"/>
    </row>
    <row r="941" spans="5:49" s="10" customFormat="1" ht="12" x14ac:dyDescent="0.2">
      <c r="E941" s="11"/>
      <c r="F941" s="11"/>
      <c r="G941" s="11"/>
      <c r="I941" s="31"/>
      <c r="J941" s="11"/>
      <c r="K941" s="14"/>
      <c r="L941" s="14"/>
      <c r="M941" s="11"/>
      <c r="O941" s="14"/>
      <c r="P941" s="11"/>
      <c r="Q941" s="60"/>
      <c r="R941" s="12"/>
      <c r="S941" s="12"/>
      <c r="T941" s="11"/>
      <c r="U941" s="12"/>
      <c r="V941" s="55"/>
      <c r="W941" s="72">
        <v>15.5</v>
      </c>
      <c r="X941" s="72">
        <v>4.4999999999999998E-2</v>
      </c>
      <c r="Y941" s="10" t="s">
        <v>73</v>
      </c>
      <c r="Z941" s="14" t="s">
        <v>100</v>
      </c>
      <c r="AA941" s="11" t="s">
        <v>37</v>
      </c>
      <c r="AB941" s="11"/>
      <c r="AD941" s="61"/>
      <c r="AE941" s="61"/>
      <c r="AG941" s="61"/>
      <c r="AH941" s="15"/>
      <c r="AK941" s="61"/>
      <c r="AO941" s="27"/>
      <c r="AP941" s="15">
        <v>195</v>
      </c>
      <c r="AR941" s="26"/>
      <c r="AT941" s="13" t="s">
        <v>38</v>
      </c>
      <c r="AU941" s="16" t="s">
        <v>75</v>
      </c>
      <c r="AV941" s="13" t="s">
        <v>75</v>
      </c>
      <c r="AW941" s="15"/>
    </row>
    <row r="942" spans="5:49" s="10" customFormat="1" ht="12" x14ac:dyDescent="0.2">
      <c r="E942" s="11"/>
      <c r="F942" s="11"/>
      <c r="G942" s="11"/>
      <c r="I942" s="31"/>
      <c r="J942" s="11"/>
      <c r="K942" s="14"/>
      <c r="L942" s="14"/>
      <c r="M942" s="11"/>
      <c r="O942" s="14"/>
      <c r="P942" s="11"/>
      <c r="Q942" s="60"/>
      <c r="R942" s="12"/>
      <c r="S942" s="12"/>
      <c r="T942" s="11"/>
      <c r="U942" s="12"/>
      <c r="V942" s="55"/>
      <c r="W942" s="72">
        <v>1.1000000000000001</v>
      </c>
      <c r="X942" s="72">
        <v>1.4999999999999999E-2</v>
      </c>
      <c r="Y942" s="10" t="s">
        <v>73</v>
      </c>
      <c r="Z942" s="14" t="s">
        <v>74</v>
      </c>
      <c r="AA942" s="11" t="s">
        <v>37</v>
      </c>
      <c r="AB942" s="11"/>
      <c r="AD942" s="61"/>
      <c r="AE942" s="61"/>
      <c r="AG942" s="61"/>
      <c r="AH942" s="15"/>
      <c r="AK942" s="61"/>
      <c r="AO942" s="27"/>
      <c r="AP942" s="15">
        <v>195</v>
      </c>
      <c r="AR942" s="26"/>
      <c r="AT942" s="13" t="s">
        <v>38</v>
      </c>
      <c r="AU942" s="16" t="s">
        <v>75</v>
      </c>
      <c r="AV942" s="13" t="s">
        <v>75</v>
      </c>
      <c r="AW942" s="15"/>
    </row>
    <row r="943" spans="5:49" s="10" customFormat="1" ht="12" x14ac:dyDescent="0.2">
      <c r="E943" s="11"/>
      <c r="F943" s="11"/>
      <c r="G943" s="11"/>
      <c r="I943" s="31"/>
      <c r="J943" s="11"/>
      <c r="K943" s="14"/>
      <c r="L943" s="14"/>
      <c r="M943" s="11"/>
      <c r="O943" s="14"/>
      <c r="P943" s="11"/>
      <c r="Q943" s="60"/>
      <c r="R943" s="12"/>
      <c r="S943" s="12"/>
      <c r="T943" s="11"/>
      <c r="U943" s="12"/>
      <c r="V943" s="55"/>
      <c r="W943" s="72">
        <v>1</v>
      </c>
      <c r="X943" s="72">
        <v>1.4999999999999999E-2</v>
      </c>
      <c r="Y943" s="10" t="s">
        <v>73</v>
      </c>
      <c r="Z943" s="14" t="s">
        <v>74</v>
      </c>
      <c r="AA943" s="11" t="s">
        <v>37</v>
      </c>
      <c r="AB943" s="11"/>
      <c r="AD943" s="61"/>
      <c r="AE943" s="61"/>
      <c r="AG943" s="61"/>
      <c r="AH943" s="15"/>
      <c r="AK943" s="61"/>
      <c r="AO943" s="27"/>
      <c r="AP943" s="15">
        <v>195</v>
      </c>
      <c r="AR943" s="26"/>
      <c r="AT943" s="13" t="s">
        <v>38</v>
      </c>
      <c r="AU943" s="16" t="s">
        <v>75</v>
      </c>
      <c r="AV943" s="13" t="s">
        <v>75</v>
      </c>
      <c r="AW943" s="15"/>
    </row>
    <row r="944" spans="5:49" s="10" customFormat="1" ht="12" x14ac:dyDescent="0.2">
      <c r="E944" s="11"/>
      <c r="F944" s="11"/>
      <c r="G944" s="11"/>
      <c r="I944" s="31"/>
      <c r="J944" s="11"/>
      <c r="K944" s="14"/>
      <c r="L944" s="14"/>
      <c r="M944" s="11"/>
      <c r="O944" s="14"/>
      <c r="P944" s="11"/>
      <c r="Q944" s="60"/>
      <c r="R944" s="12"/>
      <c r="S944" s="12"/>
      <c r="T944" s="11"/>
      <c r="U944" s="12"/>
      <c r="V944" s="55"/>
      <c r="W944" s="72">
        <v>10.3</v>
      </c>
      <c r="X944" s="72">
        <v>0.06</v>
      </c>
      <c r="Y944" s="10" t="s">
        <v>73</v>
      </c>
      <c r="Z944" s="14" t="s">
        <v>74</v>
      </c>
      <c r="AA944" s="11" t="s">
        <v>37</v>
      </c>
      <c r="AB944" s="11"/>
      <c r="AD944" s="61"/>
      <c r="AE944" s="61"/>
      <c r="AG944" s="61"/>
      <c r="AH944" s="15"/>
      <c r="AK944" s="61"/>
      <c r="AO944" s="27"/>
      <c r="AP944" s="15">
        <v>195</v>
      </c>
      <c r="AR944" s="26"/>
      <c r="AT944" s="13" t="s">
        <v>38</v>
      </c>
      <c r="AU944" s="16" t="s">
        <v>75</v>
      </c>
      <c r="AV944" s="13" t="s">
        <v>75</v>
      </c>
      <c r="AW944" s="15"/>
    </row>
    <row r="945" spans="5:49" s="10" customFormat="1" ht="12" x14ac:dyDescent="0.2">
      <c r="E945" s="11"/>
      <c r="F945" s="11"/>
      <c r="G945" s="11"/>
      <c r="I945" s="31"/>
      <c r="J945" s="11"/>
      <c r="K945" s="14"/>
      <c r="L945" s="14"/>
      <c r="M945" s="11"/>
      <c r="O945" s="14"/>
      <c r="P945" s="11"/>
      <c r="Q945" s="60"/>
      <c r="R945" s="12"/>
      <c r="S945" s="12"/>
      <c r="T945" s="11"/>
      <c r="U945" s="12"/>
      <c r="V945" s="55"/>
      <c r="W945" s="72">
        <v>1.2</v>
      </c>
      <c r="X945" s="72">
        <v>1.4999999999999999E-2</v>
      </c>
      <c r="Y945" s="10" t="s">
        <v>73</v>
      </c>
      <c r="Z945" s="14" t="s">
        <v>74</v>
      </c>
      <c r="AA945" s="11" t="s">
        <v>37</v>
      </c>
      <c r="AB945" s="11"/>
      <c r="AD945" s="61"/>
      <c r="AE945" s="61"/>
      <c r="AG945" s="61"/>
      <c r="AH945" s="15"/>
      <c r="AK945" s="61"/>
      <c r="AO945" s="27"/>
      <c r="AP945" s="15">
        <v>390</v>
      </c>
      <c r="AR945" s="26"/>
      <c r="AT945" s="13" t="s">
        <v>38</v>
      </c>
      <c r="AU945" s="16" t="s">
        <v>75</v>
      </c>
      <c r="AV945" s="13" t="s">
        <v>75</v>
      </c>
      <c r="AW945" s="15"/>
    </row>
    <row r="946" spans="5:49" s="10" customFormat="1" ht="12" x14ac:dyDescent="0.2">
      <c r="E946" s="11"/>
      <c r="F946" s="11"/>
      <c r="G946" s="11"/>
      <c r="I946" s="31"/>
      <c r="J946" s="11"/>
      <c r="K946" s="14"/>
      <c r="L946" s="14"/>
      <c r="M946" s="11"/>
      <c r="O946" s="14"/>
      <c r="P946" s="11"/>
      <c r="Q946" s="60"/>
      <c r="R946" s="12"/>
      <c r="S946" s="12"/>
      <c r="T946" s="11"/>
      <c r="U946" s="12"/>
      <c r="V946" s="55"/>
      <c r="W946" s="72">
        <v>2.1</v>
      </c>
      <c r="X946" s="72">
        <v>0.03</v>
      </c>
      <c r="Y946" s="10" t="s">
        <v>73</v>
      </c>
      <c r="Z946" s="14" t="s">
        <v>74</v>
      </c>
      <c r="AA946" s="11" t="s">
        <v>37</v>
      </c>
      <c r="AB946" s="11"/>
      <c r="AD946" s="61"/>
      <c r="AE946" s="61"/>
      <c r="AG946" s="61"/>
      <c r="AH946" s="15"/>
      <c r="AK946" s="61"/>
      <c r="AO946" s="27"/>
      <c r="AP946" s="15">
        <v>390</v>
      </c>
      <c r="AR946" s="26"/>
      <c r="AT946" s="13" t="s">
        <v>38</v>
      </c>
      <c r="AU946" s="16" t="s">
        <v>75</v>
      </c>
      <c r="AV946" s="13" t="s">
        <v>75</v>
      </c>
      <c r="AW946" s="15"/>
    </row>
    <row r="947" spans="5:49" s="10" customFormat="1" ht="12" x14ac:dyDescent="0.2">
      <c r="E947" s="11"/>
      <c r="F947" s="11"/>
      <c r="G947" s="11"/>
      <c r="I947" s="31"/>
      <c r="J947" s="11"/>
      <c r="K947" s="14"/>
      <c r="L947" s="14"/>
      <c r="M947" s="11"/>
      <c r="O947" s="14"/>
      <c r="P947" s="11"/>
      <c r="Q947" s="60"/>
      <c r="R947" s="12"/>
      <c r="S947" s="12"/>
      <c r="T947" s="11"/>
      <c r="U947" s="12"/>
      <c r="V947" s="55"/>
      <c r="W947" s="72">
        <v>16.3</v>
      </c>
      <c r="X947" s="72">
        <v>0.03</v>
      </c>
      <c r="Y947" s="10" t="s">
        <v>73</v>
      </c>
      <c r="Z947" s="14" t="s">
        <v>100</v>
      </c>
      <c r="AA947" s="11" t="s">
        <v>37</v>
      </c>
      <c r="AB947" s="11"/>
      <c r="AD947" s="61"/>
      <c r="AE947" s="61"/>
      <c r="AG947" s="61"/>
      <c r="AH947" s="15"/>
      <c r="AK947" s="61"/>
      <c r="AO947" s="27"/>
      <c r="AP947" s="15">
        <v>260</v>
      </c>
      <c r="AR947" s="26"/>
      <c r="AT947" s="13" t="s">
        <v>38</v>
      </c>
      <c r="AU947" s="16" t="s">
        <v>75</v>
      </c>
      <c r="AV947" s="13" t="s">
        <v>75</v>
      </c>
      <c r="AW947" s="15"/>
    </row>
    <row r="948" spans="5:49" s="10" customFormat="1" ht="12" x14ac:dyDescent="0.2">
      <c r="E948" s="11"/>
      <c r="F948" s="11"/>
      <c r="G948" s="11"/>
      <c r="I948" s="31"/>
      <c r="J948" s="11"/>
      <c r="K948" s="14"/>
      <c r="L948" s="14"/>
      <c r="M948" s="11"/>
      <c r="O948" s="14"/>
      <c r="P948" s="11"/>
      <c r="Q948" s="60"/>
      <c r="R948" s="12"/>
      <c r="S948" s="12"/>
      <c r="T948" s="11"/>
      <c r="U948" s="12"/>
      <c r="V948" s="55"/>
      <c r="W948" s="72">
        <v>4.8</v>
      </c>
      <c r="X948" s="72">
        <v>0.03</v>
      </c>
      <c r="Y948" s="10" t="s">
        <v>73</v>
      </c>
      <c r="Z948" s="14" t="s">
        <v>74</v>
      </c>
      <c r="AA948" s="11" t="s">
        <v>37</v>
      </c>
      <c r="AB948" s="11"/>
      <c r="AD948" s="61"/>
      <c r="AE948" s="61"/>
      <c r="AG948" s="61"/>
      <c r="AH948" s="15"/>
      <c r="AK948" s="61"/>
      <c r="AO948" s="27"/>
      <c r="AP948" s="15">
        <v>260</v>
      </c>
      <c r="AR948" s="26"/>
      <c r="AT948" s="13" t="s">
        <v>38</v>
      </c>
      <c r="AU948" s="16" t="s">
        <v>75</v>
      </c>
      <c r="AV948" s="13" t="s">
        <v>75</v>
      </c>
      <c r="AW948" s="15"/>
    </row>
    <row r="949" spans="5:49" s="10" customFormat="1" ht="12" x14ac:dyDescent="0.2">
      <c r="E949" s="11"/>
      <c r="F949" s="11"/>
      <c r="G949" s="11"/>
      <c r="I949" s="31"/>
      <c r="J949" s="11"/>
      <c r="K949" s="14"/>
      <c r="L949" s="14"/>
      <c r="M949" s="11"/>
      <c r="O949" s="14"/>
      <c r="P949" s="11"/>
      <c r="Q949" s="60"/>
      <c r="R949" s="12"/>
      <c r="S949" s="12"/>
      <c r="T949" s="11"/>
      <c r="U949" s="12"/>
      <c r="V949" s="55"/>
      <c r="W949" s="72">
        <v>3.8</v>
      </c>
      <c r="X949" s="72">
        <v>1.4999999999999999E-2</v>
      </c>
      <c r="Y949" s="10" t="s">
        <v>73</v>
      </c>
      <c r="Z949" s="14" t="s">
        <v>74</v>
      </c>
      <c r="AA949" s="11" t="s">
        <v>37</v>
      </c>
      <c r="AB949" s="11"/>
      <c r="AD949" s="61"/>
      <c r="AE949" s="61"/>
      <c r="AG949" s="61"/>
      <c r="AH949" s="15"/>
      <c r="AK949" s="61"/>
      <c r="AO949" s="27"/>
      <c r="AP949" s="15">
        <v>260</v>
      </c>
      <c r="AR949" s="26"/>
      <c r="AT949" s="13" t="s">
        <v>38</v>
      </c>
      <c r="AU949" s="16" t="s">
        <v>75</v>
      </c>
      <c r="AV949" s="13" t="s">
        <v>75</v>
      </c>
      <c r="AW949" s="15"/>
    </row>
    <row r="950" spans="5:49" s="10" customFormat="1" ht="12" x14ac:dyDescent="0.2">
      <c r="E950" s="11"/>
      <c r="F950" s="11"/>
      <c r="G950" s="11"/>
      <c r="I950" s="31"/>
      <c r="J950" s="11"/>
      <c r="K950" s="14"/>
      <c r="L950" s="14"/>
      <c r="M950" s="11"/>
      <c r="O950" s="14"/>
      <c r="P950" s="11"/>
      <c r="Q950" s="60"/>
      <c r="R950" s="12"/>
      <c r="S950" s="12"/>
      <c r="T950" s="11"/>
      <c r="U950" s="12"/>
      <c r="V950" s="55"/>
      <c r="W950" s="72">
        <v>58</v>
      </c>
      <c r="X950" s="72">
        <v>0.39700000000000002</v>
      </c>
      <c r="Y950" s="10" t="s">
        <v>81</v>
      </c>
      <c r="Z950" s="14" t="s">
        <v>79</v>
      </c>
      <c r="AA950" s="11" t="s">
        <v>37</v>
      </c>
      <c r="AB950" s="11"/>
      <c r="AD950" s="61"/>
      <c r="AE950" s="61"/>
      <c r="AG950" s="61"/>
      <c r="AH950" s="15"/>
      <c r="AK950" s="61"/>
      <c r="AO950" s="27"/>
      <c r="AP950" s="15">
        <v>1200</v>
      </c>
      <c r="AR950" s="26"/>
      <c r="AT950" s="13" t="s">
        <v>38</v>
      </c>
      <c r="AU950" s="16" t="s">
        <v>80</v>
      </c>
      <c r="AV950" s="13" t="s">
        <v>80</v>
      </c>
      <c r="AW950" s="15"/>
    </row>
    <row r="951" spans="5:49" s="10" customFormat="1" ht="12" x14ac:dyDescent="0.2">
      <c r="E951" s="11"/>
      <c r="F951" s="11"/>
      <c r="G951" s="11"/>
      <c r="I951" s="31"/>
      <c r="J951" s="11"/>
      <c r="K951" s="14"/>
      <c r="L951" s="14"/>
      <c r="M951" s="11"/>
      <c r="O951" s="14"/>
      <c r="P951" s="11"/>
      <c r="Q951" s="60"/>
      <c r="R951" s="12"/>
      <c r="S951" s="12"/>
      <c r="T951" s="13"/>
      <c r="U951" s="12"/>
      <c r="V951" s="55"/>
      <c r="W951" s="72">
        <v>18</v>
      </c>
      <c r="X951" s="72">
        <v>0.13</v>
      </c>
      <c r="Y951" s="10" t="s">
        <v>78</v>
      </c>
      <c r="Z951" s="14" t="s">
        <v>79</v>
      </c>
      <c r="AA951" s="11" t="s">
        <v>37</v>
      </c>
      <c r="AB951" s="11"/>
      <c r="AD951" s="61"/>
      <c r="AE951" s="61"/>
      <c r="AG951" s="61"/>
      <c r="AH951" s="15"/>
      <c r="AK951" s="61"/>
      <c r="AO951" s="27"/>
      <c r="AP951" s="15">
        <v>316.8</v>
      </c>
      <c r="AR951" s="26"/>
      <c r="AT951" s="13" t="s">
        <v>38</v>
      </c>
      <c r="AU951" s="16" t="s">
        <v>80</v>
      </c>
      <c r="AV951" s="13" t="s">
        <v>80</v>
      </c>
      <c r="AW951" s="15"/>
    </row>
    <row r="952" spans="5:49" s="10" customFormat="1" ht="12" x14ac:dyDescent="0.2">
      <c r="E952" s="11"/>
      <c r="F952" s="11"/>
      <c r="G952" s="11"/>
      <c r="I952" s="31"/>
      <c r="J952" s="11"/>
      <c r="K952" s="14"/>
      <c r="L952" s="14"/>
      <c r="M952" s="11"/>
      <c r="O952" s="14"/>
      <c r="P952" s="11"/>
      <c r="Q952" s="60"/>
      <c r="R952" s="12"/>
      <c r="S952" s="12"/>
      <c r="T952" s="13"/>
      <c r="U952" s="12"/>
      <c r="V952" s="55"/>
      <c r="W952" s="72">
        <v>397.33</v>
      </c>
      <c r="X952" s="72">
        <v>1.212</v>
      </c>
      <c r="Y952" s="10" t="s">
        <v>111</v>
      </c>
      <c r="Z952" s="14" t="s">
        <v>79</v>
      </c>
      <c r="AA952" s="11" t="s">
        <v>37</v>
      </c>
      <c r="AB952" s="11"/>
      <c r="AD952" s="61"/>
      <c r="AE952" s="61"/>
      <c r="AG952" s="61"/>
      <c r="AH952" s="15"/>
      <c r="AK952" s="61"/>
      <c r="AO952" s="27"/>
      <c r="AP952" s="15">
        <v>316.8</v>
      </c>
      <c r="AR952" s="26"/>
      <c r="AT952" s="13" t="s">
        <v>38</v>
      </c>
      <c r="AU952" s="16" t="s">
        <v>80</v>
      </c>
      <c r="AV952" s="13" t="s">
        <v>80</v>
      </c>
      <c r="AW952" s="15"/>
    </row>
    <row r="953" spans="5:49" s="10" customFormat="1" ht="12" x14ac:dyDescent="0.2">
      <c r="E953" s="11"/>
      <c r="F953" s="11"/>
      <c r="G953" s="11"/>
      <c r="I953" s="31"/>
      <c r="J953" s="11"/>
      <c r="K953" s="14"/>
      <c r="L953" s="14"/>
      <c r="M953" s="11"/>
      <c r="O953" s="14"/>
      <c r="P953" s="11"/>
      <c r="Q953" s="60"/>
      <c r="R953" s="12"/>
      <c r="S953" s="12"/>
      <c r="T953" s="13"/>
      <c r="U953" s="12"/>
      <c r="V953" s="55"/>
      <c r="W953" s="72">
        <v>11</v>
      </c>
      <c r="X953" s="72">
        <v>0.29199999999999998</v>
      </c>
      <c r="Y953" s="10" t="s">
        <v>111</v>
      </c>
      <c r="Z953" s="14" t="s">
        <v>79</v>
      </c>
      <c r="AA953" s="11" t="s">
        <v>37</v>
      </c>
      <c r="AB953" s="11"/>
      <c r="AD953" s="61"/>
      <c r="AE953" s="61"/>
      <c r="AG953" s="61"/>
      <c r="AH953" s="15"/>
      <c r="AK953" s="61"/>
      <c r="AO953" s="27"/>
      <c r="AP953" s="15">
        <v>316.8</v>
      </c>
      <c r="AR953" s="26"/>
      <c r="AT953" s="13" t="s">
        <v>38</v>
      </c>
      <c r="AU953" s="16" t="s">
        <v>80</v>
      </c>
      <c r="AV953" s="13" t="s">
        <v>80</v>
      </c>
      <c r="AW953" s="15"/>
    </row>
    <row r="954" spans="5:49" s="10" customFormat="1" ht="12" x14ac:dyDescent="0.2">
      <c r="E954" s="11"/>
      <c r="F954" s="11"/>
      <c r="G954" s="11"/>
      <c r="I954" s="31"/>
      <c r="J954" s="11"/>
      <c r="K954" s="14"/>
      <c r="L954" s="14"/>
      <c r="M954" s="11"/>
      <c r="O954" s="14"/>
      <c r="P954" s="11"/>
      <c r="Q954" s="60"/>
      <c r="R954" s="12"/>
      <c r="S954" s="12"/>
      <c r="T954" s="13"/>
      <c r="U954" s="12"/>
      <c r="V954" s="55"/>
      <c r="W954" s="72">
        <v>487</v>
      </c>
      <c r="X954" s="72">
        <v>3.419</v>
      </c>
      <c r="Y954" s="10" t="s">
        <v>166</v>
      </c>
      <c r="Z954" s="14" t="s">
        <v>79</v>
      </c>
      <c r="AA954" s="11" t="s">
        <v>37</v>
      </c>
      <c r="AB954" s="11"/>
      <c r="AD954" s="61"/>
      <c r="AE954" s="61"/>
      <c r="AG954" s="61"/>
      <c r="AH954" s="15"/>
      <c r="AK954" s="61"/>
      <c r="AO954" s="27"/>
      <c r="AP954" s="15">
        <v>316.8</v>
      </c>
      <c r="AR954" s="26"/>
      <c r="AT954" s="13" t="s">
        <v>38</v>
      </c>
      <c r="AU954" s="16" t="s">
        <v>80</v>
      </c>
      <c r="AV954" s="13" t="s">
        <v>80</v>
      </c>
      <c r="AW954" s="15"/>
    </row>
    <row r="955" spans="5:49" s="10" customFormat="1" ht="12" x14ac:dyDescent="0.2">
      <c r="E955" s="11"/>
      <c r="F955" s="11"/>
      <c r="G955" s="11"/>
      <c r="I955" s="31"/>
      <c r="J955" s="11"/>
      <c r="K955" s="14"/>
      <c r="L955" s="14"/>
      <c r="M955" s="11"/>
      <c r="O955" s="14"/>
      <c r="P955" s="11"/>
      <c r="Q955" s="60"/>
      <c r="R955" s="12"/>
      <c r="S955" s="12"/>
      <c r="T955" s="13"/>
      <c r="U955" s="12"/>
      <c r="V955" s="55"/>
      <c r="W955" s="72">
        <v>252</v>
      </c>
      <c r="X955" s="72">
        <v>1.2430000000000001</v>
      </c>
      <c r="Y955" s="10" t="s">
        <v>166</v>
      </c>
      <c r="Z955" s="14" t="s">
        <v>79</v>
      </c>
      <c r="AA955" s="11" t="s">
        <v>37</v>
      </c>
      <c r="AB955" s="11"/>
      <c r="AD955" s="61"/>
      <c r="AE955" s="61"/>
      <c r="AG955" s="61"/>
      <c r="AH955" s="15"/>
      <c r="AK955" s="61"/>
      <c r="AO955" s="27"/>
      <c r="AP955" s="15">
        <v>316.8</v>
      </c>
      <c r="AR955" s="26"/>
      <c r="AT955" s="13" t="s">
        <v>38</v>
      </c>
      <c r="AU955" s="16" t="s">
        <v>80</v>
      </c>
      <c r="AV955" s="13" t="s">
        <v>80</v>
      </c>
      <c r="AW955" s="15"/>
    </row>
    <row r="956" spans="5:49" s="10" customFormat="1" ht="12" x14ac:dyDescent="0.2">
      <c r="E956" s="11"/>
      <c r="F956" s="11"/>
      <c r="G956" s="11"/>
      <c r="I956" s="31"/>
      <c r="J956" s="11"/>
      <c r="K956" s="14"/>
      <c r="L956" s="14"/>
      <c r="M956" s="11"/>
      <c r="O956" s="14"/>
      <c r="P956" s="11"/>
      <c r="Q956" s="60"/>
      <c r="R956" s="12"/>
      <c r="S956" s="12"/>
      <c r="T956" s="11"/>
      <c r="U956" s="12"/>
      <c r="V956" s="55"/>
      <c r="W956" s="72">
        <v>128</v>
      </c>
      <c r="X956" s="72">
        <v>0.91</v>
      </c>
      <c r="Y956" s="10" t="s">
        <v>78</v>
      </c>
      <c r="Z956" s="14" t="s">
        <v>79</v>
      </c>
      <c r="AA956" s="11" t="s">
        <v>37</v>
      </c>
      <c r="AB956" s="11"/>
      <c r="AD956" s="61"/>
      <c r="AE956" s="61"/>
      <c r="AG956" s="61"/>
      <c r="AH956" s="15"/>
      <c r="AK956" s="61"/>
      <c r="AO956" s="27"/>
      <c r="AP956" s="15">
        <v>1200</v>
      </c>
      <c r="AR956" s="26"/>
      <c r="AT956" s="13" t="s">
        <v>38</v>
      </c>
      <c r="AU956" s="16" t="s">
        <v>80</v>
      </c>
      <c r="AV956" s="13" t="s">
        <v>80</v>
      </c>
      <c r="AW956" s="15"/>
    </row>
    <row r="957" spans="5:49" s="10" customFormat="1" ht="12" x14ac:dyDescent="0.2">
      <c r="E957" s="11"/>
      <c r="F957" s="11"/>
      <c r="G957" s="11"/>
      <c r="I957" s="31"/>
      <c r="J957" s="11"/>
      <c r="K957" s="14"/>
      <c r="L957" s="14"/>
      <c r="M957" s="11"/>
      <c r="O957" s="14"/>
      <c r="P957" s="11"/>
      <c r="Q957" s="60"/>
      <c r="R957" s="12"/>
      <c r="S957" s="12"/>
      <c r="T957" s="13"/>
      <c r="U957" s="12"/>
      <c r="V957" s="55"/>
      <c r="W957" s="72">
        <v>48</v>
      </c>
      <c r="X957" s="72">
        <v>0.26500000000000001</v>
      </c>
      <c r="Y957" s="10" t="s">
        <v>174</v>
      </c>
      <c r="Z957" s="14" t="s">
        <v>58</v>
      </c>
      <c r="AA957" s="11" t="s">
        <v>37</v>
      </c>
      <c r="AB957" s="11"/>
      <c r="AD957" s="61"/>
      <c r="AE957" s="61"/>
      <c r="AG957" s="61"/>
      <c r="AH957" s="15"/>
      <c r="AK957" s="61"/>
      <c r="AO957" s="27"/>
      <c r="AP957" s="15">
        <v>721.6</v>
      </c>
      <c r="AR957" s="26"/>
      <c r="AT957" s="13" t="s">
        <v>52</v>
      </c>
      <c r="AU957" s="16" t="s">
        <v>56</v>
      </c>
      <c r="AV957" s="13" t="s">
        <v>56</v>
      </c>
      <c r="AW957" s="15"/>
    </row>
    <row r="958" spans="5:49" s="10" customFormat="1" ht="12" x14ac:dyDescent="0.2">
      <c r="E958" s="11"/>
      <c r="F958" s="11"/>
      <c r="G958" s="11"/>
      <c r="I958" s="31"/>
      <c r="J958" s="11"/>
      <c r="K958" s="14"/>
      <c r="L958" s="14"/>
      <c r="M958" s="11"/>
      <c r="O958" s="14"/>
      <c r="P958" s="11"/>
      <c r="Q958" s="60"/>
      <c r="R958" s="12"/>
      <c r="S958" s="12"/>
      <c r="T958" s="13"/>
      <c r="U958" s="12"/>
      <c r="V958" s="55"/>
      <c r="W958" s="72">
        <v>7</v>
      </c>
      <c r="X958" s="72">
        <v>0.28000000000000003</v>
      </c>
      <c r="Y958" s="10" t="s">
        <v>118</v>
      </c>
      <c r="Z958" s="14" t="s">
        <v>58</v>
      </c>
      <c r="AA958" s="11" t="s">
        <v>37</v>
      </c>
      <c r="AB958" s="11"/>
      <c r="AD958" s="61"/>
      <c r="AE958" s="61"/>
      <c r="AG958" s="61"/>
      <c r="AH958" s="15"/>
      <c r="AK958" s="61"/>
      <c r="AO958" s="27"/>
      <c r="AP958" s="15">
        <v>721.6</v>
      </c>
      <c r="AR958" s="26"/>
      <c r="AT958" s="13" t="s">
        <v>52</v>
      </c>
      <c r="AU958" s="16" t="s">
        <v>161</v>
      </c>
      <c r="AV958" s="13" t="s">
        <v>161</v>
      </c>
      <c r="AW958" s="15"/>
    </row>
    <row r="959" spans="5:49" s="10" customFormat="1" ht="12" x14ac:dyDescent="0.2">
      <c r="E959" s="11"/>
      <c r="F959" s="11"/>
      <c r="G959" s="11"/>
      <c r="I959" s="31"/>
      <c r="J959" s="11"/>
      <c r="K959" s="14"/>
      <c r="L959" s="14"/>
      <c r="M959" s="11"/>
      <c r="O959" s="14"/>
      <c r="P959" s="11"/>
      <c r="Q959" s="60"/>
      <c r="R959" s="12"/>
      <c r="S959" s="12"/>
      <c r="T959" s="13"/>
      <c r="U959" s="12"/>
      <c r="V959" s="55"/>
      <c r="W959" s="72">
        <v>120</v>
      </c>
      <c r="X959" s="72">
        <v>1.1619999999999999</v>
      </c>
      <c r="Y959" s="10" t="s">
        <v>213</v>
      </c>
      <c r="Z959" s="14" t="s">
        <v>58</v>
      </c>
      <c r="AA959" s="11" t="s">
        <v>37</v>
      </c>
      <c r="AB959" s="11"/>
      <c r="AD959" s="61"/>
      <c r="AE959" s="61"/>
      <c r="AG959" s="61"/>
      <c r="AH959" s="15"/>
      <c r="AK959" s="61"/>
      <c r="AO959" s="27"/>
      <c r="AP959" s="15">
        <v>721.6</v>
      </c>
      <c r="AR959" s="26"/>
      <c r="AT959" s="13" t="s">
        <v>52</v>
      </c>
      <c r="AU959" s="16" t="s">
        <v>56</v>
      </c>
      <c r="AV959" s="13" t="s">
        <v>56</v>
      </c>
      <c r="AW959" s="15"/>
    </row>
    <row r="960" spans="5:49" s="10" customFormat="1" ht="12" x14ac:dyDescent="0.2">
      <c r="E960" s="11"/>
      <c r="F960" s="11"/>
      <c r="G960" s="11"/>
      <c r="I960" s="31"/>
      <c r="J960" s="11"/>
      <c r="K960" s="14"/>
      <c r="L960" s="14"/>
      <c r="M960" s="11"/>
      <c r="O960" s="14"/>
      <c r="P960" s="11"/>
      <c r="Q960" s="60"/>
      <c r="R960" s="12"/>
      <c r="S960" s="12"/>
      <c r="T960" s="13"/>
      <c r="U960" s="12"/>
      <c r="V960" s="55"/>
      <c r="W960" s="72">
        <v>13</v>
      </c>
      <c r="X960" s="72">
        <v>2.8000000000000001E-2</v>
      </c>
      <c r="Y960" s="10" t="s">
        <v>118</v>
      </c>
      <c r="Z960" s="14" t="s">
        <v>58</v>
      </c>
      <c r="AA960" s="11" t="s">
        <v>37</v>
      </c>
      <c r="AB960" s="11"/>
      <c r="AD960" s="61"/>
      <c r="AE960" s="61"/>
      <c r="AG960" s="61"/>
      <c r="AH960" s="15"/>
      <c r="AK960" s="61"/>
      <c r="AO960" s="27"/>
      <c r="AP960" s="15">
        <v>721.6</v>
      </c>
      <c r="AR960" s="26"/>
      <c r="AT960" s="13" t="s">
        <v>52</v>
      </c>
      <c r="AU960" s="16" t="s">
        <v>161</v>
      </c>
      <c r="AV960" s="13" t="s">
        <v>161</v>
      </c>
      <c r="AW960" s="15"/>
    </row>
    <row r="961" spans="5:49" s="10" customFormat="1" ht="12" x14ac:dyDescent="0.2">
      <c r="E961" s="11"/>
      <c r="F961" s="11"/>
      <c r="G961" s="11"/>
      <c r="I961" s="31"/>
      <c r="J961" s="11"/>
      <c r="K961" s="14"/>
      <c r="L961" s="14"/>
      <c r="M961" s="11"/>
      <c r="O961" s="14"/>
      <c r="P961" s="11"/>
      <c r="Q961" s="60"/>
      <c r="R961" s="12"/>
      <c r="S961" s="12"/>
      <c r="T961" s="13"/>
      <c r="U961" s="12"/>
      <c r="V961" s="55"/>
      <c r="W961" s="72">
        <v>3269.5</v>
      </c>
      <c r="X961" s="72">
        <v>6.3869999999999996</v>
      </c>
      <c r="Z961" s="14" t="s">
        <v>58</v>
      </c>
      <c r="AA961" s="11" t="s">
        <v>37</v>
      </c>
      <c r="AB961" s="11"/>
      <c r="AD961" s="61"/>
      <c r="AE961" s="61"/>
      <c r="AG961" s="61"/>
      <c r="AH961" s="15"/>
      <c r="AK961" s="61"/>
      <c r="AO961" s="27"/>
      <c r="AP961" s="15">
        <v>721.6</v>
      </c>
      <c r="AR961" s="26"/>
      <c r="AT961" s="13" t="s">
        <v>52</v>
      </c>
      <c r="AU961" s="16" t="s">
        <v>161</v>
      </c>
      <c r="AV961" s="13" t="s">
        <v>161</v>
      </c>
      <c r="AW961" s="15"/>
    </row>
    <row r="962" spans="5:49" s="10" customFormat="1" ht="12" x14ac:dyDescent="0.2">
      <c r="E962" s="11"/>
      <c r="F962" s="11"/>
      <c r="G962" s="11"/>
      <c r="I962" s="31"/>
      <c r="J962" s="11"/>
      <c r="K962" s="14"/>
      <c r="L962" s="14"/>
      <c r="M962" s="11"/>
      <c r="O962" s="74"/>
      <c r="P962" s="11"/>
      <c r="Q962" s="60"/>
      <c r="R962" s="12"/>
      <c r="S962" s="12"/>
      <c r="T962" s="11"/>
      <c r="U962" s="12"/>
      <c r="V962" s="55"/>
      <c r="W962" s="72">
        <v>20</v>
      </c>
      <c r="X962" s="72">
        <v>0.32700000000000001</v>
      </c>
      <c r="Y962" s="10" t="s">
        <v>78</v>
      </c>
      <c r="Z962" s="14" t="s">
        <v>79</v>
      </c>
      <c r="AA962" s="11" t="s">
        <v>37</v>
      </c>
      <c r="AB962" s="11"/>
      <c r="AD962" s="61"/>
      <c r="AE962" s="61"/>
      <c r="AG962" s="61"/>
      <c r="AH962" s="15"/>
      <c r="AK962" s="61"/>
      <c r="AO962" s="27"/>
      <c r="AP962" s="15">
        <v>600</v>
      </c>
      <c r="AR962" s="26"/>
      <c r="AT962" s="13" t="s">
        <v>38</v>
      </c>
      <c r="AU962" s="16" t="s">
        <v>80</v>
      </c>
      <c r="AV962" s="13" t="s">
        <v>80</v>
      </c>
      <c r="AW962" s="15"/>
    </row>
    <row r="963" spans="5:49" s="10" customFormat="1" ht="12" x14ac:dyDescent="0.2">
      <c r="E963" s="11"/>
      <c r="F963" s="11"/>
      <c r="G963" s="11"/>
      <c r="I963" s="31"/>
      <c r="J963" s="11"/>
      <c r="K963" s="14"/>
      <c r="L963" s="14"/>
      <c r="M963" s="11"/>
      <c r="O963" s="74"/>
      <c r="P963" s="11"/>
      <c r="Q963" s="60"/>
      <c r="R963" s="12"/>
      <c r="S963" s="12"/>
      <c r="T963" s="11"/>
      <c r="U963" s="12"/>
      <c r="V963" s="55"/>
      <c r="W963" s="72">
        <v>25</v>
      </c>
      <c r="X963" s="72">
        <v>0.21299999999999999</v>
      </c>
      <c r="Y963" s="10" t="s">
        <v>78</v>
      </c>
      <c r="Z963" s="14" t="s">
        <v>79</v>
      </c>
      <c r="AA963" s="11" t="s">
        <v>37</v>
      </c>
      <c r="AB963" s="11"/>
      <c r="AD963" s="61"/>
      <c r="AE963" s="61"/>
      <c r="AG963" s="61"/>
      <c r="AH963" s="15"/>
      <c r="AK963" s="61"/>
      <c r="AO963" s="27"/>
      <c r="AP963" s="15">
        <v>600</v>
      </c>
      <c r="AR963" s="26"/>
      <c r="AT963" s="13" t="s">
        <v>38</v>
      </c>
      <c r="AU963" s="16" t="s">
        <v>80</v>
      </c>
      <c r="AV963" s="13" t="s">
        <v>80</v>
      </c>
      <c r="AW963" s="15"/>
    </row>
    <row r="964" spans="5:49" s="10" customFormat="1" ht="12" x14ac:dyDescent="0.2">
      <c r="E964" s="11"/>
      <c r="F964" s="11"/>
      <c r="G964" s="11"/>
      <c r="I964" s="31"/>
      <c r="J964" s="11"/>
      <c r="K964" s="14"/>
      <c r="L964" s="14"/>
      <c r="M964" s="11"/>
      <c r="O964" s="14"/>
      <c r="P964" s="11"/>
      <c r="Q964" s="60"/>
      <c r="R964" s="12"/>
      <c r="S964" s="12"/>
      <c r="T964" s="11"/>
      <c r="U964" s="12"/>
      <c r="V964" s="55"/>
      <c r="W964" s="72">
        <v>26.5</v>
      </c>
      <c r="X964" s="72">
        <v>0.435</v>
      </c>
      <c r="Y964" s="10" t="s">
        <v>166</v>
      </c>
      <c r="Z964" s="14" t="s">
        <v>79</v>
      </c>
      <c r="AA964" s="11" t="s">
        <v>37</v>
      </c>
      <c r="AB964" s="11"/>
      <c r="AD964" s="61"/>
      <c r="AE964" s="61"/>
      <c r="AG964" s="61"/>
      <c r="AH964" s="15"/>
      <c r="AK964" s="61"/>
      <c r="AO964" s="27"/>
      <c r="AP964" s="15">
        <v>1200</v>
      </c>
      <c r="AR964" s="26"/>
      <c r="AT964" s="13" t="s">
        <v>38</v>
      </c>
      <c r="AU964" s="16" t="s">
        <v>80</v>
      </c>
      <c r="AV964" s="13" t="s">
        <v>80</v>
      </c>
      <c r="AW964" s="15"/>
    </row>
    <row r="965" spans="5:49" s="10" customFormat="1" ht="12" x14ac:dyDescent="0.2">
      <c r="E965" s="11"/>
      <c r="F965" s="11"/>
      <c r="G965" s="11"/>
      <c r="I965" s="31"/>
      <c r="J965" s="11"/>
      <c r="K965" s="14"/>
      <c r="L965" s="14"/>
      <c r="M965" s="11"/>
      <c r="O965" s="14"/>
      <c r="P965" s="11"/>
      <c r="Q965" s="60"/>
      <c r="R965" s="12"/>
      <c r="S965" s="12"/>
      <c r="T965" s="11"/>
      <c r="U965" s="12"/>
      <c r="V965" s="55"/>
      <c r="W965" s="72">
        <v>34.119999999999997</v>
      </c>
      <c r="X965" s="72">
        <v>0.16</v>
      </c>
      <c r="Y965" s="10" t="s">
        <v>62</v>
      </c>
      <c r="Z965" s="14" t="s">
        <v>71</v>
      </c>
      <c r="AA965" s="11" t="s">
        <v>41</v>
      </c>
      <c r="AB965" s="20"/>
      <c r="AD965" s="61"/>
      <c r="AE965" s="61"/>
      <c r="AG965" s="61"/>
      <c r="AH965" s="15"/>
      <c r="AK965" s="61"/>
      <c r="AO965" s="27"/>
      <c r="AP965" s="15">
        <v>1056</v>
      </c>
      <c r="AR965" s="26"/>
      <c r="AT965" s="13" t="s">
        <v>38</v>
      </c>
      <c r="AU965" s="16" t="s">
        <v>72</v>
      </c>
      <c r="AV965" s="13" t="s">
        <v>72</v>
      </c>
      <c r="AW965" s="15"/>
    </row>
    <row r="966" spans="5:49" s="10" customFormat="1" ht="12" x14ac:dyDescent="0.2">
      <c r="E966" s="11"/>
      <c r="F966" s="11"/>
      <c r="G966" s="11"/>
      <c r="I966" s="31"/>
      <c r="J966" s="11"/>
      <c r="K966" s="14"/>
      <c r="L966" s="14"/>
      <c r="M966" s="11"/>
      <c r="O966" s="14"/>
      <c r="P966" s="11"/>
      <c r="Q966" s="60"/>
      <c r="R966" s="12"/>
      <c r="S966" s="12"/>
      <c r="T966" s="11"/>
      <c r="U966" s="12"/>
      <c r="V966" s="55"/>
      <c r="W966" s="72">
        <v>2.1</v>
      </c>
      <c r="X966" s="72">
        <v>0.03</v>
      </c>
      <c r="Y966" s="10" t="s">
        <v>73</v>
      </c>
      <c r="Z966" s="14" t="s">
        <v>74</v>
      </c>
      <c r="AA966" s="11" t="s">
        <v>37</v>
      </c>
      <c r="AB966" s="11"/>
      <c r="AD966" s="61"/>
      <c r="AE966" s="61"/>
      <c r="AG966" s="61"/>
      <c r="AH966" s="15"/>
      <c r="AK966" s="61"/>
      <c r="AO966" s="27"/>
      <c r="AP966" s="15">
        <v>208</v>
      </c>
      <c r="AR966" s="26"/>
      <c r="AT966" s="13" t="s">
        <v>47</v>
      </c>
      <c r="AU966" s="16" t="s">
        <v>75</v>
      </c>
      <c r="AV966" s="13" t="s">
        <v>75</v>
      </c>
      <c r="AW966" s="15"/>
    </row>
    <row r="967" spans="5:49" s="10" customFormat="1" ht="12" x14ac:dyDescent="0.2">
      <c r="E967" s="11"/>
      <c r="F967" s="11"/>
      <c r="G967" s="11"/>
      <c r="I967" s="31"/>
      <c r="J967" s="11"/>
      <c r="K967" s="14"/>
      <c r="L967" s="14"/>
      <c r="M967" s="11"/>
      <c r="O967" s="14"/>
      <c r="P967" s="11"/>
      <c r="Q967" s="60"/>
      <c r="R967" s="12"/>
      <c r="S967" s="12"/>
      <c r="T967" s="11"/>
      <c r="U967" s="12"/>
      <c r="V967" s="55"/>
      <c r="W967" s="72">
        <v>1</v>
      </c>
      <c r="X967" s="72">
        <v>1.4999999999999999E-2</v>
      </c>
      <c r="Y967" s="10" t="s">
        <v>73</v>
      </c>
      <c r="Z967" s="14" t="s">
        <v>74</v>
      </c>
      <c r="AA967" s="11" t="s">
        <v>37</v>
      </c>
      <c r="AB967" s="11"/>
      <c r="AD967" s="61"/>
      <c r="AE967" s="61"/>
      <c r="AG967" s="61"/>
      <c r="AH967" s="15"/>
      <c r="AK967" s="61"/>
      <c r="AO967" s="27"/>
      <c r="AP967" s="15">
        <v>208</v>
      </c>
      <c r="AR967" s="26"/>
      <c r="AT967" s="13" t="s">
        <v>47</v>
      </c>
      <c r="AU967" s="16" t="s">
        <v>75</v>
      </c>
      <c r="AV967" s="13" t="s">
        <v>75</v>
      </c>
      <c r="AW967" s="15"/>
    </row>
    <row r="968" spans="5:49" s="10" customFormat="1" ht="12" x14ac:dyDescent="0.2">
      <c r="E968" s="11"/>
      <c r="F968" s="11"/>
      <c r="G968" s="11"/>
      <c r="I968" s="31"/>
      <c r="J968" s="11"/>
      <c r="K968" s="14"/>
      <c r="L968" s="14"/>
      <c r="M968" s="11"/>
      <c r="O968" s="14"/>
      <c r="P968" s="11"/>
      <c r="Q968" s="60"/>
      <c r="R968" s="12"/>
      <c r="S968" s="12"/>
      <c r="T968" s="11"/>
      <c r="U968" s="12"/>
      <c r="V968" s="55"/>
      <c r="W968" s="72">
        <v>1.1000000000000001</v>
      </c>
      <c r="X968" s="72">
        <v>1.4999999999999999E-2</v>
      </c>
      <c r="Y968" s="10" t="s">
        <v>73</v>
      </c>
      <c r="Z968" s="14" t="s">
        <v>74</v>
      </c>
      <c r="AA968" s="11" t="s">
        <v>37</v>
      </c>
      <c r="AB968" s="11"/>
      <c r="AD968" s="61"/>
      <c r="AE968" s="61"/>
      <c r="AG968" s="61"/>
      <c r="AH968" s="15"/>
      <c r="AK968" s="61"/>
      <c r="AO968" s="27"/>
      <c r="AP968" s="15">
        <v>208</v>
      </c>
      <c r="AR968" s="26"/>
      <c r="AT968" s="13" t="s">
        <v>47</v>
      </c>
      <c r="AU968" s="16" t="s">
        <v>75</v>
      </c>
      <c r="AV968" s="13" t="s">
        <v>75</v>
      </c>
      <c r="AW968" s="15"/>
    </row>
    <row r="969" spans="5:49" s="10" customFormat="1" ht="12" x14ac:dyDescent="0.2">
      <c r="E969" s="11"/>
      <c r="F969" s="11"/>
      <c r="G969" s="11"/>
      <c r="I969" s="31"/>
      <c r="J969" s="11"/>
      <c r="K969" s="14"/>
      <c r="L969" s="14"/>
      <c r="M969" s="11"/>
      <c r="O969" s="14"/>
      <c r="P969" s="11"/>
      <c r="Q969" s="60"/>
      <c r="R969" s="12"/>
      <c r="S969" s="12"/>
      <c r="T969" s="11"/>
      <c r="U969" s="12"/>
      <c r="V969" s="55"/>
      <c r="W969" s="72">
        <v>1</v>
      </c>
      <c r="X969" s="72">
        <v>1.4999999999999999E-2</v>
      </c>
      <c r="Y969" s="10" t="s">
        <v>73</v>
      </c>
      <c r="Z969" s="14" t="s">
        <v>74</v>
      </c>
      <c r="AA969" s="11" t="s">
        <v>37</v>
      </c>
      <c r="AB969" s="11"/>
      <c r="AD969" s="61"/>
      <c r="AE969" s="61"/>
      <c r="AG969" s="61"/>
      <c r="AH969" s="15"/>
      <c r="AK969" s="61"/>
      <c r="AO969" s="27"/>
      <c r="AP969" s="15">
        <v>208</v>
      </c>
      <c r="AR969" s="26"/>
      <c r="AT969" s="13" t="s">
        <v>47</v>
      </c>
      <c r="AU969" s="16" t="s">
        <v>75</v>
      </c>
      <c r="AV969" s="13" t="s">
        <v>75</v>
      </c>
      <c r="AW969" s="15"/>
    </row>
    <row r="970" spans="5:49" s="10" customFormat="1" ht="12" x14ac:dyDescent="0.2">
      <c r="E970" s="11"/>
      <c r="F970" s="11"/>
      <c r="G970" s="11"/>
      <c r="I970" s="31"/>
      <c r="J970" s="11"/>
      <c r="K970" s="14"/>
      <c r="L970" s="14"/>
      <c r="M970" s="11"/>
      <c r="O970" s="74"/>
      <c r="P970" s="19"/>
      <c r="Q970" s="60"/>
      <c r="R970" s="12"/>
      <c r="S970" s="12"/>
      <c r="T970" s="11"/>
      <c r="U970" s="12"/>
      <c r="V970" s="55"/>
      <c r="W970" s="72">
        <v>17.600000000000001</v>
      </c>
      <c r="X970" s="72">
        <v>0.06</v>
      </c>
      <c r="Y970" s="10" t="s">
        <v>73</v>
      </c>
      <c r="Z970" s="14" t="s">
        <v>74</v>
      </c>
      <c r="AA970" s="11" t="s">
        <v>37</v>
      </c>
      <c r="AB970" s="11"/>
      <c r="AD970" s="61"/>
      <c r="AE970" s="61"/>
      <c r="AG970" s="61"/>
      <c r="AH970" s="15"/>
      <c r="AK970" s="61"/>
      <c r="AO970" s="27"/>
      <c r="AP970" s="15">
        <v>208</v>
      </c>
      <c r="AR970" s="26"/>
      <c r="AT970" s="13" t="s">
        <v>47</v>
      </c>
      <c r="AU970" s="16" t="s">
        <v>75</v>
      </c>
      <c r="AV970" s="13" t="s">
        <v>75</v>
      </c>
      <c r="AW970" s="15"/>
    </row>
    <row r="971" spans="5:49" s="10" customFormat="1" ht="12" x14ac:dyDescent="0.2">
      <c r="E971" s="11"/>
      <c r="F971" s="11"/>
      <c r="G971" s="11"/>
      <c r="I971" s="31"/>
      <c r="J971" s="11"/>
      <c r="K971" s="14"/>
      <c r="L971" s="14"/>
      <c r="M971" s="11"/>
      <c r="O971" s="14"/>
      <c r="P971" s="11"/>
      <c r="Q971" s="60"/>
      <c r="R971" s="12"/>
      <c r="S971" s="12"/>
      <c r="T971" s="11"/>
      <c r="U971" s="12"/>
      <c r="V971" s="55"/>
      <c r="W971" s="72">
        <v>3.5</v>
      </c>
      <c r="X971" s="72">
        <v>0.03</v>
      </c>
      <c r="Y971" s="10" t="s">
        <v>73</v>
      </c>
      <c r="Z971" s="14" t="s">
        <v>74</v>
      </c>
      <c r="AA971" s="11" t="s">
        <v>37</v>
      </c>
      <c r="AB971" s="11"/>
      <c r="AD971" s="61"/>
      <c r="AE971" s="61"/>
      <c r="AG971" s="61"/>
      <c r="AH971" s="15"/>
      <c r="AK971" s="61"/>
      <c r="AO971" s="27"/>
      <c r="AP971" s="15">
        <v>208</v>
      </c>
      <c r="AR971" s="26"/>
      <c r="AT971" s="13" t="s">
        <v>47</v>
      </c>
      <c r="AU971" s="16" t="s">
        <v>75</v>
      </c>
      <c r="AV971" s="13" t="s">
        <v>75</v>
      </c>
      <c r="AW971" s="15"/>
    </row>
    <row r="972" spans="5:49" s="10" customFormat="1" ht="12" x14ac:dyDescent="0.2">
      <c r="E972" s="11"/>
      <c r="F972" s="11"/>
      <c r="G972" s="11"/>
      <c r="I972" s="31"/>
      <c r="J972" s="11"/>
      <c r="K972" s="14"/>
      <c r="L972" s="14"/>
      <c r="M972" s="11"/>
      <c r="O972" s="14"/>
      <c r="P972" s="11"/>
      <c r="Q972" s="60"/>
      <c r="R972" s="12"/>
      <c r="S972" s="12"/>
      <c r="T972" s="11"/>
      <c r="U972" s="12"/>
      <c r="V972" s="55"/>
      <c r="W972" s="72">
        <v>60</v>
      </c>
      <c r="X972" s="72">
        <v>1.8</v>
      </c>
      <c r="Y972" s="10" t="s">
        <v>71</v>
      </c>
      <c r="Z972" s="14" t="s">
        <v>87</v>
      </c>
      <c r="AA972" s="11" t="s">
        <v>37</v>
      </c>
      <c r="AB972" s="11"/>
      <c r="AD972" s="61"/>
      <c r="AE972" s="61"/>
      <c r="AG972" s="61"/>
      <c r="AH972" s="15"/>
      <c r="AK972" s="61"/>
      <c r="AO972" s="27"/>
      <c r="AP972" s="15">
        <v>300</v>
      </c>
      <c r="AR972" s="26"/>
      <c r="AT972" s="13" t="s">
        <v>38</v>
      </c>
      <c r="AU972" s="16" t="s">
        <v>72</v>
      </c>
      <c r="AV972" s="13" t="s">
        <v>72</v>
      </c>
      <c r="AW972" s="15"/>
    </row>
    <row r="973" spans="5:49" s="10" customFormat="1" ht="12" x14ac:dyDescent="0.2">
      <c r="E973" s="11"/>
      <c r="F973" s="11"/>
      <c r="G973" s="11"/>
      <c r="I973" s="31"/>
      <c r="J973" s="11"/>
      <c r="K973" s="14"/>
      <c r="L973" s="14"/>
      <c r="M973" s="11"/>
      <c r="O973" s="14"/>
      <c r="P973" s="11"/>
      <c r="Q973" s="60"/>
      <c r="R973" s="12"/>
      <c r="S973" s="12"/>
      <c r="T973" s="11"/>
      <c r="U973" s="12"/>
      <c r="V973" s="55"/>
      <c r="W973" s="72">
        <v>20</v>
      </c>
      <c r="X973" s="72">
        <v>0.5</v>
      </c>
      <c r="Y973" s="10" t="s">
        <v>71</v>
      </c>
      <c r="Z973" s="14" t="s">
        <v>116</v>
      </c>
      <c r="AA973" s="11" t="s">
        <v>37</v>
      </c>
      <c r="AB973" s="11"/>
      <c r="AD973" s="61"/>
      <c r="AE973" s="61"/>
      <c r="AG973" s="61"/>
      <c r="AH973" s="15"/>
      <c r="AK973" s="61"/>
      <c r="AO973" s="27"/>
      <c r="AP973" s="15">
        <v>300</v>
      </c>
      <c r="AR973" s="26"/>
      <c r="AT973" s="13" t="s">
        <v>38</v>
      </c>
      <c r="AU973" s="16" t="s">
        <v>72</v>
      </c>
      <c r="AV973" s="13" t="s">
        <v>72</v>
      </c>
      <c r="AW973" s="15"/>
    </row>
    <row r="974" spans="5:49" s="10" customFormat="1" ht="12" x14ac:dyDescent="0.2">
      <c r="E974" s="11"/>
      <c r="F974" s="11"/>
      <c r="G974" s="11"/>
      <c r="I974" s="31"/>
      <c r="J974" s="11"/>
      <c r="K974" s="14"/>
      <c r="L974" s="14"/>
      <c r="M974" s="11"/>
      <c r="O974" s="74"/>
      <c r="P974" s="11"/>
      <c r="Q974" s="60"/>
      <c r="R974" s="12"/>
      <c r="S974" s="12"/>
      <c r="T974" s="11"/>
      <c r="U974" s="12"/>
      <c r="V974" s="55"/>
      <c r="W974" s="72">
        <v>128</v>
      </c>
      <c r="X974" s="72">
        <v>0.46300000000000002</v>
      </c>
      <c r="Y974" s="10" t="s">
        <v>78</v>
      </c>
      <c r="Z974" s="14" t="s">
        <v>79</v>
      </c>
      <c r="AA974" s="11" t="s">
        <v>37</v>
      </c>
      <c r="AB974" s="11"/>
      <c r="AD974" s="61"/>
      <c r="AE974" s="61"/>
      <c r="AG974" s="61"/>
      <c r="AH974" s="15"/>
      <c r="AK974" s="61"/>
      <c r="AO974" s="27"/>
      <c r="AP974" s="15">
        <v>1200</v>
      </c>
      <c r="AR974" s="26"/>
      <c r="AT974" s="13" t="s">
        <v>38</v>
      </c>
      <c r="AU974" s="16" t="s">
        <v>80</v>
      </c>
      <c r="AV974" s="13" t="s">
        <v>80</v>
      </c>
      <c r="AW974" s="15"/>
    </row>
    <row r="975" spans="5:49" s="10" customFormat="1" ht="12" x14ac:dyDescent="0.2">
      <c r="E975" s="11"/>
      <c r="F975" s="11"/>
      <c r="G975" s="11"/>
      <c r="I975" s="31"/>
      <c r="J975" s="11"/>
      <c r="K975" s="14"/>
      <c r="L975" s="14"/>
      <c r="M975" s="11"/>
      <c r="O975" s="14"/>
      <c r="P975" s="11"/>
      <c r="Q975" s="60"/>
      <c r="R975" s="12"/>
      <c r="S975" s="12"/>
      <c r="T975" s="11"/>
      <c r="U975" s="12"/>
      <c r="V975" s="55"/>
      <c r="W975" s="72">
        <v>55</v>
      </c>
      <c r="X975" s="72">
        <v>1.21</v>
      </c>
      <c r="Y975" s="10" t="s">
        <v>71</v>
      </c>
      <c r="Z975" s="14" t="s">
        <v>86</v>
      </c>
      <c r="AA975" s="11" t="s">
        <v>37</v>
      </c>
      <c r="AB975" s="11"/>
      <c r="AD975" s="61"/>
      <c r="AE975" s="61"/>
      <c r="AG975" s="61"/>
      <c r="AH975" s="15"/>
      <c r="AK975" s="61"/>
      <c r="AO975" s="27"/>
      <c r="AP975" s="15">
        <v>250</v>
      </c>
      <c r="AR975" s="26"/>
      <c r="AT975" s="13" t="s">
        <v>47</v>
      </c>
      <c r="AU975" s="16" t="s">
        <v>72</v>
      </c>
      <c r="AV975" s="13" t="s">
        <v>72</v>
      </c>
      <c r="AW975" s="15"/>
    </row>
    <row r="976" spans="5:49" s="10" customFormat="1" ht="12" x14ac:dyDescent="0.2">
      <c r="E976" s="11"/>
      <c r="F976" s="11"/>
      <c r="G976" s="11"/>
      <c r="I976" s="31"/>
      <c r="J976" s="11"/>
      <c r="K976" s="14"/>
      <c r="L976" s="14"/>
      <c r="M976" s="11"/>
      <c r="O976" s="14"/>
      <c r="P976" s="11"/>
      <c r="Q976" s="60"/>
      <c r="R976" s="12"/>
      <c r="S976" s="12"/>
      <c r="T976" s="11"/>
      <c r="U976" s="12"/>
      <c r="V976" s="55"/>
      <c r="W976" s="72">
        <v>20</v>
      </c>
      <c r="X976" s="72">
        <v>0.5</v>
      </c>
      <c r="Y976" s="10" t="s">
        <v>71</v>
      </c>
      <c r="Z976" s="14" t="s">
        <v>116</v>
      </c>
      <c r="AA976" s="11" t="s">
        <v>37</v>
      </c>
      <c r="AB976" s="11"/>
      <c r="AD976" s="61"/>
      <c r="AE976" s="61"/>
      <c r="AG976" s="61"/>
      <c r="AH976" s="15"/>
      <c r="AK976" s="61"/>
      <c r="AO976" s="27"/>
      <c r="AP976" s="15">
        <v>250</v>
      </c>
      <c r="AR976" s="26"/>
      <c r="AT976" s="13" t="s">
        <v>47</v>
      </c>
      <c r="AU976" s="16" t="s">
        <v>72</v>
      </c>
      <c r="AV976" s="13" t="s">
        <v>72</v>
      </c>
      <c r="AW976" s="15"/>
    </row>
    <row r="977" spans="5:49" s="10" customFormat="1" ht="12" x14ac:dyDescent="0.2">
      <c r="E977" s="11"/>
      <c r="F977" s="11"/>
      <c r="G977" s="11"/>
      <c r="I977" s="31"/>
      <c r="J977" s="11"/>
      <c r="K977" s="14"/>
      <c r="L977" s="14"/>
      <c r="M977" s="11"/>
      <c r="O977" s="14"/>
      <c r="P977" s="11"/>
      <c r="Q977" s="60"/>
      <c r="R977" s="12"/>
      <c r="S977" s="12"/>
      <c r="T977" s="11"/>
      <c r="U977" s="12"/>
      <c r="V977" s="55"/>
      <c r="W977" s="72">
        <v>60</v>
      </c>
      <c r="X977" s="72">
        <v>1.8</v>
      </c>
      <c r="Y977" s="10" t="s">
        <v>71</v>
      </c>
      <c r="Z977" s="14" t="s">
        <v>87</v>
      </c>
      <c r="AA977" s="11" t="s">
        <v>37</v>
      </c>
      <c r="AB977" s="11"/>
      <c r="AD977" s="61"/>
      <c r="AE977" s="61"/>
      <c r="AG977" s="61"/>
      <c r="AH977" s="15"/>
      <c r="AK977" s="61"/>
      <c r="AO977" s="27"/>
      <c r="AP977" s="15">
        <v>250</v>
      </c>
      <c r="AR977" s="26"/>
      <c r="AT977" s="13" t="s">
        <v>47</v>
      </c>
      <c r="AU977" s="16" t="s">
        <v>72</v>
      </c>
      <c r="AV977" s="13" t="s">
        <v>72</v>
      </c>
      <c r="AW977" s="15"/>
    </row>
    <row r="978" spans="5:49" s="10" customFormat="1" ht="12" x14ac:dyDescent="0.2">
      <c r="E978" s="11"/>
      <c r="F978" s="11"/>
      <c r="G978" s="11"/>
      <c r="I978" s="31"/>
      <c r="J978" s="11"/>
      <c r="K978" s="14"/>
      <c r="L978" s="14"/>
      <c r="M978" s="11"/>
      <c r="O978" s="14"/>
      <c r="P978" s="11"/>
      <c r="Q978" s="60"/>
      <c r="R978" s="12"/>
      <c r="S978" s="12"/>
      <c r="T978" s="11"/>
      <c r="U978" s="12"/>
      <c r="V978" s="55"/>
      <c r="W978" s="72">
        <v>60</v>
      </c>
      <c r="X978" s="72">
        <v>1.8</v>
      </c>
      <c r="Y978" s="10" t="s">
        <v>71</v>
      </c>
      <c r="Z978" s="14" t="s">
        <v>87</v>
      </c>
      <c r="AA978" s="11" t="s">
        <v>37</v>
      </c>
      <c r="AB978" s="11"/>
      <c r="AD978" s="61"/>
      <c r="AE978" s="61"/>
      <c r="AG978" s="61"/>
      <c r="AH978" s="15"/>
      <c r="AK978" s="61"/>
      <c r="AO978" s="27"/>
      <c r="AP978" s="15">
        <v>300</v>
      </c>
      <c r="AR978" s="26"/>
      <c r="AT978" s="13" t="s">
        <v>38</v>
      </c>
      <c r="AU978" s="16" t="s">
        <v>72</v>
      </c>
      <c r="AV978" s="13" t="s">
        <v>72</v>
      </c>
      <c r="AW978" s="15"/>
    </row>
    <row r="979" spans="5:49" s="10" customFormat="1" ht="12" x14ac:dyDescent="0.2">
      <c r="E979" s="11"/>
      <c r="F979" s="11"/>
      <c r="G979" s="11"/>
      <c r="I979" s="31"/>
      <c r="J979" s="11"/>
      <c r="K979" s="14"/>
      <c r="L979" s="14"/>
      <c r="M979" s="11"/>
      <c r="O979" s="14"/>
      <c r="P979" s="11"/>
      <c r="Q979" s="60"/>
      <c r="R979" s="12"/>
      <c r="S979" s="12"/>
      <c r="T979" s="11"/>
      <c r="U979" s="12"/>
      <c r="V979" s="55"/>
      <c r="W979" s="72">
        <v>55</v>
      </c>
      <c r="X979" s="72">
        <v>1.21</v>
      </c>
      <c r="Y979" s="10" t="s">
        <v>71</v>
      </c>
      <c r="Z979" s="14" t="s">
        <v>86</v>
      </c>
      <c r="AA979" s="11" t="s">
        <v>37</v>
      </c>
      <c r="AB979" s="11"/>
      <c r="AD979" s="61"/>
      <c r="AE979" s="61"/>
      <c r="AG979" s="61"/>
      <c r="AH979" s="15"/>
      <c r="AK979" s="61"/>
      <c r="AO979" s="27"/>
      <c r="AP979" s="15">
        <v>300</v>
      </c>
      <c r="AR979" s="26"/>
      <c r="AT979" s="13" t="s">
        <v>38</v>
      </c>
      <c r="AU979" s="16" t="s">
        <v>72</v>
      </c>
      <c r="AV979" s="13" t="s">
        <v>72</v>
      </c>
      <c r="AW979" s="15"/>
    </row>
    <row r="980" spans="5:49" s="10" customFormat="1" ht="12" x14ac:dyDescent="0.2">
      <c r="E980" s="11"/>
      <c r="F980" s="11"/>
      <c r="G980" s="11"/>
      <c r="I980" s="31"/>
      <c r="J980" s="11"/>
      <c r="K980" s="14"/>
      <c r="L980" s="14"/>
      <c r="M980" s="11"/>
      <c r="O980" s="74"/>
      <c r="P980" s="19"/>
      <c r="Q980" s="60"/>
      <c r="R980" s="12"/>
      <c r="S980" s="12"/>
      <c r="T980" s="11"/>
      <c r="U980" s="12"/>
      <c r="V980" s="55"/>
      <c r="W980" s="72">
        <v>83</v>
      </c>
      <c r="X980" s="72">
        <v>0.38400000000000001</v>
      </c>
      <c r="Y980" s="10" t="s">
        <v>81</v>
      </c>
      <c r="Z980" s="14" t="s">
        <v>79</v>
      </c>
      <c r="AA980" s="11" t="s">
        <v>37</v>
      </c>
      <c r="AB980" s="11"/>
      <c r="AD980" s="61"/>
      <c r="AE980" s="61"/>
      <c r="AG980" s="61"/>
      <c r="AH980" s="15"/>
      <c r="AK980" s="61"/>
      <c r="AO980" s="27"/>
      <c r="AP980" s="15">
        <v>1500</v>
      </c>
      <c r="AR980" s="26"/>
      <c r="AT980" s="13" t="s">
        <v>47</v>
      </c>
      <c r="AU980" s="16" t="s">
        <v>80</v>
      </c>
      <c r="AV980" s="13" t="s">
        <v>80</v>
      </c>
      <c r="AW980" s="15"/>
    </row>
    <row r="981" spans="5:49" s="10" customFormat="1" ht="12" x14ac:dyDescent="0.2">
      <c r="E981" s="11"/>
      <c r="F981" s="11"/>
      <c r="G981" s="11"/>
      <c r="I981" s="31"/>
      <c r="J981" s="11"/>
      <c r="K981" s="14"/>
      <c r="L981" s="14"/>
      <c r="M981" s="11"/>
      <c r="O981" s="14"/>
      <c r="P981" s="11"/>
      <c r="Q981" s="60"/>
      <c r="R981" s="12"/>
      <c r="S981" s="12"/>
      <c r="T981" s="13"/>
      <c r="U981" s="12"/>
      <c r="V981" s="55"/>
      <c r="W981" s="72">
        <v>622</v>
      </c>
      <c r="X981" s="72">
        <v>1.44</v>
      </c>
      <c r="Y981" s="10" t="s">
        <v>173</v>
      </c>
      <c r="Z981" s="14" t="s">
        <v>58</v>
      </c>
      <c r="AA981" s="11" t="s">
        <v>37</v>
      </c>
      <c r="AB981" s="11"/>
      <c r="AD981" s="61"/>
      <c r="AE981" s="61"/>
      <c r="AG981" s="61"/>
      <c r="AH981" s="15"/>
      <c r="AK981" s="61"/>
      <c r="AO981" s="27"/>
      <c r="AP981" s="15">
        <v>3608</v>
      </c>
      <c r="AR981" s="26"/>
      <c r="AT981" s="13" t="s">
        <v>52</v>
      </c>
      <c r="AU981" s="16" t="s">
        <v>161</v>
      </c>
      <c r="AV981" s="13" t="s">
        <v>161</v>
      </c>
      <c r="AW981" s="15"/>
    </row>
    <row r="982" spans="5:49" s="10" customFormat="1" ht="12" x14ac:dyDescent="0.2">
      <c r="E982" s="11"/>
      <c r="F982" s="11"/>
      <c r="G982" s="11"/>
      <c r="I982" s="31"/>
      <c r="J982" s="11"/>
      <c r="K982" s="14"/>
      <c r="L982" s="14"/>
      <c r="M982" s="11"/>
      <c r="O982" s="14"/>
      <c r="P982" s="11"/>
      <c r="Q982" s="60"/>
      <c r="R982" s="12"/>
      <c r="S982" s="12"/>
      <c r="T982" s="11"/>
      <c r="U982" s="12"/>
      <c r="V982" s="55"/>
      <c r="W982" s="72">
        <v>22.5</v>
      </c>
      <c r="X982" s="72">
        <v>0.20699999999999999</v>
      </c>
      <c r="Y982" s="10" t="s">
        <v>78</v>
      </c>
      <c r="Z982" s="14" t="s">
        <v>79</v>
      </c>
      <c r="AA982" s="11" t="s">
        <v>37</v>
      </c>
      <c r="AB982" s="11"/>
      <c r="AD982" s="61"/>
      <c r="AE982" s="61"/>
      <c r="AG982" s="61"/>
      <c r="AH982" s="15"/>
      <c r="AK982" s="61"/>
      <c r="AO982" s="27"/>
      <c r="AP982" s="15">
        <v>1200</v>
      </c>
      <c r="AR982" s="26"/>
      <c r="AT982" s="13" t="s">
        <v>38</v>
      </c>
      <c r="AU982" s="16" t="s">
        <v>80</v>
      </c>
      <c r="AV982" s="13" t="s">
        <v>80</v>
      </c>
      <c r="AW982" s="15"/>
    </row>
    <row r="983" spans="5:49" s="10" customFormat="1" ht="12" x14ac:dyDescent="0.2">
      <c r="E983" s="11"/>
      <c r="F983" s="11"/>
      <c r="G983" s="11"/>
      <c r="I983" s="31"/>
      <c r="J983" s="11"/>
      <c r="K983" s="14"/>
      <c r="L983" s="14"/>
      <c r="M983" s="11"/>
      <c r="O983" s="14"/>
      <c r="P983" s="11"/>
      <c r="Q983" s="60"/>
      <c r="R983" s="12"/>
      <c r="S983" s="12"/>
      <c r="T983" s="11"/>
      <c r="U983" s="12"/>
      <c r="V983" s="55"/>
      <c r="W983" s="72">
        <v>2.4</v>
      </c>
      <c r="X983" s="72">
        <v>2E-3</v>
      </c>
      <c r="Y983" s="10" t="s">
        <v>43</v>
      </c>
      <c r="Z983" s="14" t="s">
        <v>44</v>
      </c>
      <c r="AA983" s="11" t="s">
        <v>37</v>
      </c>
      <c r="AB983" s="11"/>
      <c r="AD983" s="61"/>
      <c r="AE983" s="61"/>
      <c r="AG983" s="61"/>
      <c r="AH983" s="15"/>
      <c r="AK983" s="61"/>
      <c r="AO983" s="27"/>
      <c r="AP983" s="15">
        <v>400</v>
      </c>
      <c r="AR983" s="26"/>
      <c r="AT983" s="13" t="s">
        <v>88</v>
      </c>
      <c r="AU983" s="16" t="s">
        <v>45</v>
      </c>
      <c r="AV983" s="13" t="s">
        <v>45</v>
      </c>
      <c r="AW983" s="15"/>
    </row>
    <row r="984" spans="5:49" s="10" customFormat="1" ht="12" x14ac:dyDescent="0.2">
      <c r="E984" s="11"/>
      <c r="F984" s="11"/>
      <c r="G984" s="11"/>
      <c r="I984" s="31"/>
      <c r="J984" s="11"/>
      <c r="K984" s="14"/>
      <c r="L984" s="14"/>
      <c r="M984" s="11"/>
      <c r="O984" s="14"/>
      <c r="P984" s="11"/>
      <c r="Q984" s="60"/>
      <c r="R984" s="12"/>
      <c r="S984" s="12"/>
      <c r="T984" s="11"/>
      <c r="U984" s="12"/>
      <c r="V984" s="55"/>
      <c r="W984" s="72">
        <v>1</v>
      </c>
      <c r="X984" s="72">
        <v>1.4999999999999999E-2</v>
      </c>
      <c r="Y984" s="10" t="s">
        <v>73</v>
      </c>
      <c r="Z984" s="14" t="s">
        <v>74</v>
      </c>
      <c r="AA984" s="11" t="s">
        <v>37</v>
      </c>
      <c r="AB984" s="11"/>
      <c r="AD984" s="61"/>
      <c r="AE984" s="61"/>
      <c r="AG984" s="61"/>
      <c r="AH984" s="15"/>
      <c r="AK984" s="61"/>
      <c r="AO984" s="27"/>
      <c r="AP984" s="15">
        <v>390</v>
      </c>
      <c r="AR984" s="26"/>
      <c r="AT984" s="13" t="s">
        <v>47</v>
      </c>
      <c r="AU984" s="16" t="s">
        <v>75</v>
      </c>
      <c r="AV984" s="13" t="s">
        <v>75</v>
      </c>
      <c r="AW984" s="15"/>
    </row>
    <row r="985" spans="5:49" s="10" customFormat="1" ht="12" x14ac:dyDescent="0.2">
      <c r="E985" s="11"/>
      <c r="F985" s="11"/>
      <c r="G985" s="11"/>
      <c r="I985" s="31"/>
      <c r="J985" s="11"/>
      <c r="K985" s="14"/>
      <c r="L985" s="14"/>
      <c r="M985" s="11"/>
      <c r="O985" s="14"/>
      <c r="P985" s="11"/>
      <c r="Q985" s="60"/>
      <c r="R985" s="12"/>
      <c r="S985" s="12"/>
      <c r="T985" s="11"/>
      <c r="U985" s="12"/>
      <c r="V985" s="55"/>
      <c r="W985" s="72">
        <v>1</v>
      </c>
      <c r="X985" s="72">
        <v>1.4999999999999999E-2</v>
      </c>
      <c r="Y985" s="10" t="s">
        <v>73</v>
      </c>
      <c r="Z985" s="14" t="s">
        <v>74</v>
      </c>
      <c r="AA985" s="11" t="s">
        <v>37</v>
      </c>
      <c r="AB985" s="11"/>
      <c r="AD985" s="61"/>
      <c r="AE985" s="61"/>
      <c r="AG985" s="61"/>
      <c r="AH985" s="15"/>
      <c r="AK985" s="61"/>
      <c r="AO985" s="27"/>
      <c r="AP985" s="15">
        <v>390</v>
      </c>
      <c r="AR985" s="26"/>
      <c r="AT985" s="13" t="s">
        <v>47</v>
      </c>
      <c r="AU985" s="16" t="s">
        <v>75</v>
      </c>
      <c r="AV985" s="13" t="s">
        <v>75</v>
      </c>
      <c r="AW985" s="15"/>
    </row>
    <row r="986" spans="5:49" s="10" customFormat="1" ht="12" x14ac:dyDescent="0.2">
      <c r="E986" s="11"/>
      <c r="F986" s="11"/>
      <c r="G986" s="11"/>
      <c r="I986" s="31"/>
      <c r="J986" s="11"/>
      <c r="K986" s="14"/>
      <c r="L986" s="14"/>
      <c r="M986" s="11"/>
      <c r="O986" s="14"/>
      <c r="P986" s="11"/>
      <c r="Q986" s="60"/>
      <c r="R986" s="12"/>
      <c r="S986" s="12"/>
      <c r="T986" s="11"/>
      <c r="U986" s="12"/>
      <c r="V986" s="55"/>
      <c r="W986" s="72">
        <v>4.0999999999999996</v>
      </c>
      <c r="X986" s="72">
        <v>0.03</v>
      </c>
      <c r="Y986" s="10" t="s">
        <v>73</v>
      </c>
      <c r="Z986" s="14" t="s">
        <v>74</v>
      </c>
      <c r="AA986" s="11" t="s">
        <v>37</v>
      </c>
      <c r="AB986" s="11"/>
      <c r="AD986" s="61"/>
      <c r="AE986" s="61"/>
      <c r="AG986" s="61"/>
      <c r="AH986" s="15"/>
      <c r="AK986" s="61"/>
      <c r="AO986" s="27"/>
      <c r="AP986" s="15">
        <v>390</v>
      </c>
      <c r="AR986" s="26"/>
      <c r="AT986" s="13" t="s">
        <v>47</v>
      </c>
      <c r="AU986" s="16" t="s">
        <v>75</v>
      </c>
      <c r="AV986" s="13" t="s">
        <v>75</v>
      </c>
      <c r="AW986" s="15"/>
    </row>
    <row r="987" spans="5:49" s="10" customFormat="1" ht="12" x14ac:dyDescent="0.2">
      <c r="E987" s="11"/>
      <c r="F987" s="11"/>
      <c r="G987" s="11"/>
      <c r="I987" s="31"/>
      <c r="J987" s="11"/>
      <c r="K987" s="14"/>
      <c r="L987" s="14"/>
      <c r="M987" s="11"/>
      <c r="O987" s="74"/>
      <c r="P987" s="19"/>
      <c r="Q987" s="60"/>
      <c r="R987" s="12"/>
      <c r="S987" s="12"/>
      <c r="T987" s="11"/>
      <c r="U987" s="12"/>
      <c r="V987" s="55"/>
      <c r="W987" s="72">
        <v>2.1</v>
      </c>
      <c r="X987" s="72">
        <v>1.4999999999999999E-2</v>
      </c>
      <c r="Y987" s="10" t="s">
        <v>73</v>
      </c>
      <c r="Z987" s="14" t="s">
        <v>74</v>
      </c>
      <c r="AA987" s="11" t="s">
        <v>37</v>
      </c>
      <c r="AB987" s="11"/>
      <c r="AD987" s="61"/>
      <c r="AE987" s="61"/>
      <c r="AG987" s="61"/>
      <c r="AH987" s="15"/>
      <c r="AK987" s="61"/>
      <c r="AO987" s="27"/>
      <c r="AP987" s="15">
        <v>390</v>
      </c>
      <c r="AR987" s="26"/>
      <c r="AT987" s="13" t="s">
        <v>47</v>
      </c>
      <c r="AU987" s="16" t="s">
        <v>75</v>
      </c>
      <c r="AV987" s="13" t="s">
        <v>75</v>
      </c>
      <c r="AW987" s="15"/>
    </row>
    <row r="988" spans="5:49" s="10" customFormat="1" ht="12" x14ac:dyDescent="0.2">
      <c r="E988" s="11"/>
      <c r="F988" s="11"/>
      <c r="G988" s="11"/>
      <c r="I988" s="31"/>
      <c r="J988" s="11"/>
      <c r="K988" s="14"/>
      <c r="L988" s="14"/>
      <c r="M988" s="11"/>
      <c r="O988" s="14"/>
      <c r="P988" s="11"/>
      <c r="Q988" s="60"/>
      <c r="R988" s="12"/>
      <c r="S988" s="12"/>
      <c r="T988" s="11"/>
      <c r="U988" s="12"/>
      <c r="V988" s="55"/>
      <c r="W988" s="72">
        <v>3.1</v>
      </c>
      <c r="X988" s="72">
        <v>3.0000000000000001E-3</v>
      </c>
      <c r="Y988" s="10" t="s">
        <v>43</v>
      </c>
      <c r="Z988" s="14" t="s">
        <v>44</v>
      </c>
      <c r="AA988" s="11" t="s">
        <v>37</v>
      </c>
      <c r="AB988" s="11"/>
      <c r="AD988" s="61"/>
      <c r="AE988" s="61"/>
      <c r="AG988" s="61"/>
      <c r="AH988" s="15"/>
      <c r="AK988" s="61"/>
      <c r="AO988" s="27"/>
      <c r="AP988" s="15">
        <v>780</v>
      </c>
      <c r="AR988" s="26"/>
      <c r="AT988" s="13" t="s">
        <v>47</v>
      </c>
      <c r="AU988" s="16" t="s">
        <v>45</v>
      </c>
      <c r="AV988" s="13" t="s">
        <v>45</v>
      </c>
      <c r="AW988" s="15"/>
    </row>
    <row r="989" spans="5:49" s="10" customFormat="1" ht="12" x14ac:dyDescent="0.2">
      <c r="E989" s="11"/>
      <c r="F989" s="11"/>
      <c r="G989" s="11"/>
      <c r="I989" s="31"/>
      <c r="J989" s="11"/>
      <c r="K989" s="14"/>
      <c r="L989" s="14"/>
      <c r="M989" s="11"/>
      <c r="O989" s="14"/>
      <c r="P989" s="11"/>
      <c r="Q989" s="60"/>
      <c r="R989" s="12"/>
      <c r="S989" s="12"/>
      <c r="T989" s="11"/>
      <c r="U989" s="12"/>
      <c r="V989" s="55"/>
      <c r="W989" s="72">
        <v>2.6</v>
      </c>
      <c r="X989" s="72">
        <v>2E-3</v>
      </c>
      <c r="Y989" s="10" t="s">
        <v>43</v>
      </c>
      <c r="Z989" s="14" t="s">
        <v>44</v>
      </c>
      <c r="AA989" s="11" t="s">
        <v>37</v>
      </c>
      <c r="AB989" s="11"/>
      <c r="AD989" s="61"/>
      <c r="AE989" s="61"/>
      <c r="AG989" s="61"/>
      <c r="AH989" s="15"/>
      <c r="AK989" s="61"/>
      <c r="AO989" s="27"/>
      <c r="AP989" s="15">
        <v>780</v>
      </c>
      <c r="AR989" s="26"/>
      <c r="AT989" s="13" t="s">
        <v>47</v>
      </c>
      <c r="AU989" s="16" t="s">
        <v>45</v>
      </c>
      <c r="AV989" s="13" t="s">
        <v>45</v>
      </c>
      <c r="AW989" s="15"/>
    </row>
    <row r="990" spans="5:49" s="10" customFormat="1" ht="12" x14ac:dyDescent="0.2">
      <c r="E990" s="11"/>
      <c r="F990" s="11"/>
      <c r="G990" s="11"/>
      <c r="I990" s="31"/>
      <c r="J990" s="11"/>
      <c r="K990" s="14"/>
      <c r="L990" s="14"/>
      <c r="M990" s="11"/>
      <c r="O990" s="14"/>
      <c r="P990" s="11"/>
      <c r="Q990" s="60"/>
      <c r="R990" s="12"/>
      <c r="S990" s="12"/>
      <c r="T990" s="11"/>
      <c r="U990" s="12"/>
      <c r="V990" s="55"/>
      <c r="W990" s="72">
        <v>4.8</v>
      </c>
      <c r="X990" s="72">
        <v>4.4999999999999998E-2</v>
      </c>
      <c r="Y990" s="10" t="s">
        <v>73</v>
      </c>
      <c r="Z990" s="14" t="s">
        <v>74</v>
      </c>
      <c r="AA990" s="11" t="s">
        <v>37</v>
      </c>
      <c r="AB990" s="11"/>
      <c r="AD990" s="61"/>
      <c r="AE990" s="61"/>
      <c r="AG990" s="61"/>
      <c r="AH990" s="15"/>
      <c r="AK990" s="61"/>
      <c r="AO990" s="27"/>
      <c r="AP990" s="15">
        <v>400</v>
      </c>
      <c r="AR990" s="26"/>
      <c r="AT990" s="13" t="s">
        <v>52</v>
      </c>
      <c r="AU990" s="16" t="s">
        <v>75</v>
      </c>
      <c r="AV990" s="13" t="s">
        <v>75</v>
      </c>
      <c r="AW990" s="15"/>
    </row>
    <row r="991" spans="5:49" s="10" customFormat="1" ht="12" x14ac:dyDescent="0.2">
      <c r="E991" s="11"/>
      <c r="F991" s="11"/>
      <c r="G991" s="11"/>
      <c r="I991" s="31"/>
      <c r="J991" s="11"/>
      <c r="K991" s="14"/>
      <c r="L991" s="14"/>
      <c r="M991" s="11"/>
      <c r="O991" s="14"/>
      <c r="P991" s="11"/>
      <c r="Q991" s="60"/>
      <c r="R991" s="12"/>
      <c r="S991" s="12"/>
      <c r="T991" s="11"/>
      <c r="U991" s="12"/>
      <c r="V991" s="55"/>
      <c r="W991" s="72">
        <v>1</v>
      </c>
      <c r="X991" s="72">
        <v>1.4999999999999999E-2</v>
      </c>
      <c r="Y991" s="10" t="s">
        <v>73</v>
      </c>
      <c r="Z991" s="14" t="s">
        <v>74</v>
      </c>
      <c r="AA991" s="11" t="s">
        <v>37</v>
      </c>
      <c r="AB991" s="11"/>
      <c r="AD991" s="61"/>
      <c r="AE991" s="61"/>
      <c r="AG991" s="61"/>
      <c r="AH991" s="15"/>
      <c r="AK991" s="61"/>
      <c r="AO991" s="27"/>
      <c r="AP991" s="15">
        <v>390</v>
      </c>
      <c r="AR991" s="26"/>
      <c r="AT991" s="13" t="s">
        <v>38</v>
      </c>
      <c r="AU991" s="16" t="s">
        <v>75</v>
      </c>
      <c r="AV991" s="13" t="s">
        <v>75</v>
      </c>
      <c r="AW991" s="15"/>
    </row>
    <row r="992" spans="5:49" s="10" customFormat="1" ht="12" x14ac:dyDescent="0.2">
      <c r="E992" s="11"/>
      <c r="F992" s="11"/>
      <c r="G992" s="11"/>
      <c r="I992" s="31"/>
      <c r="J992" s="11"/>
      <c r="K992" s="14"/>
      <c r="L992" s="14"/>
      <c r="M992" s="11"/>
      <c r="O992" s="14"/>
      <c r="P992" s="11"/>
      <c r="Q992" s="60"/>
      <c r="R992" s="12"/>
      <c r="S992" s="12"/>
      <c r="T992" s="11"/>
      <c r="U992" s="12"/>
      <c r="V992" s="55"/>
      <c r="W992" s="72">
        <v>43.1</v>
      </c>
      <c r="X992" s="72">
        <v>0.09</v>
      </c>
      <c r="Y992" s="10" t="s">
        <v>73</v>
      </c>
      <c r="Z992" s="14" t="s">
        <v>74</v>
      </c>
      <c r="AA992" s="11" t="s">
        <v>37</v>
      </c>
      <c r="AB992" s="11"/>
      <c r="AD992" s="61"/>
      <c r="AE992" s="61"/>
      <c r="AG992" s="61"/>
      <c r="AH992" s="15"/>
      <c r="AK992" s="61"/>
      <c r="AO992" s="27"/>
      <c r="AP992" s="15">
        <v>390</v>
      </c>
      <c r="AR992" s="26"/>
      <c r="AT992" s="13" t="s">
        <v>38</v>
      </c>
      <c r="AU992" s="16" t="s">
        <v>75</v>
      </c>
      <c r="AV992" s="13" t="s">
        <v>75</v>
      </c>
      <c r="AW992" s="15"/>
    </row>
    <row r="993" spans="4:51" s="10" customFormat="1" ht="12" x14ac:dyDescent="0.2">
      <c r="E993" s="11"/>
      <c r="F993" s="11"/>
      <c r="G993" s="11"/>
      <c r="I993" s="31"/>
      <c r="J993" s="11"/>
      <c r="K993" s="14"/>
      <c r="L993" s="14"/>
      <c r="M993" s="11"/>
      <c r="O993" s="14"/>
      <c r="P993" s="11"/>
      <c r="Q993" s="60"/>
      <c r="R993" s="12"/>
      <c r="S993" s="12"/>
      <c r="T993" s="11"/>
      <c r="U993" s="12"/>
      <c r="V993" s="55"/>
      <c r="W993" s="72">
        <v>316.8</v>
      </c>
      <c r="X993" s="72">
        <v>2.4153600000000002</v>
      </c>
      <c r="Z993" s="14" t="s">
        <v>49</v>
      </c>
      <c r="AA993" s="11" t="s">
        <v>37</v>
      </c>
      <c r="AB993" s="11"/>
      <c r="AD993" s="61"/>
      <c r="AE993" s="61"/>
      <c r="AG993" s="61"/>
      <c r="AH993" s="15"/>
      <c r="AK993" s="61"/>
      <c r="AO993" s="27"/>
      <c r="AP993" s="15">
        <v>660</v>
      </c>
      <c r="AR993" s="26"/>
      <c r="AT993" s="13" t="s">
        <v>47</v>
      </c>
      <c r="AU993" s="16" t="s">
        <v>51</v>
      </c>
      <c r="AV993" s="13" t="s">
        <v>51</v>
      </c>
      <c r="AW993" s="15"/>
    </row>
    <row r="994" spans="4:51" s="10" customFormat="1" ht="12" x14ac:dyDescent="0.2">
      <c r="E994" s="11"/>
      <c r="F994" s="11"/>
      <c r="G994" s="11"/>
      <c r="I994" s="31"/>
      <c r="J994" s="11"/>
      <c r="K994" s="14"/>
      <c r="L994" s="14"/>
      <c r="M994" s="11"/>
      <c r="O994" s="14"/>
      <c r="P994" s="11"/>
      <c r="Q994" s="60"/>
      <c r="R994" s="12"/>
      <c r="S994" s="12"/>
      <c r="T994" s="11"/>
      <c r="U994" s="12"/>
      <c r="V994" s="55"/>
      <c r="W994" s="72">
        <v>316.8</v>
      </c>
      <c r="X994" s="72">
        <v>2.4153600000000002</v>
      </c>
      <c r="Z994" s="14" t="s">
        <v>49</v>
      </c>
      <c r="AA994" s="11" t="s">
        <v>37</v>
      </c>
      <c r="AB994" s="11"/>
      <c r="AD994" s="61"/>
      <c r="AE994" s="61"/>
      <c r="AG994" s="61"/>
      <c r="AH994" s="15"/>
      <c r="AK994" s="61"/>
      <c r="AO994" s="27"/>
      <c r="AP994" s="15">
        <v>660</v>
      </c>
      <c r="AR994" s="26"/>
      <c r="AT994" s="13" t="s">
        <v>47</v>
      </c>
      <c r="AU994" s="16" t="s">
        <v>51</v>
      </c>
      <c r="AV994" s="13" t="s">
        <v>51</v>
      </c>
      <c r="AW994" s="15"/>
    </row>
    <row r="995" spans="4:51" s="10" customFormat="1" ht="12" x14ac:dyDescent="0.2">
      <c r="E995" s="11"/>
      <c r="F995" s="11"/>
      <c r="G995" s="11"/>
      <c r="I995" s="31"/>
      <c r="J995" s="11"/>
      <c r="K995" s="14"/>
      <c r="L995" s="14"/>
      <c r="M995" s="11"/>
      <c r="O995" s="14"/>
      <c r="P995" s="11"/>
      <c r="Q995" s="60"/>
      <c r="R995" s="12"/>
      <c r="S995" s="12"/>
      <c r="T995" s="11"/>
      <c r="U995" s="12"/>
      <c r="V995" s="55"/>
      <c r="W995" s="72">
        <v>358.23</v>
      </c>
      <c r="X995" s="72">
        <v>2.6391</v>
      </c>
      <c r="Z995" s="14" t="s">
        <v>74</v>
      </c>
      <c r="AA995" s="11" t="s">
        <v>37</v>
      </c>
      <c r="AB995" s="11"/>
      <c r="AD995" s="61"/>
      <c r="AE995" s="61"/>
      <c r="AG995" s="61"/>
      <c r="AH995" s="15"/>
      <c r="AK995" s="61"/>
      <c r="AO995" s="27"/>
      <c r="AP995" s="15">
        <v>520</v>
      </c>
      <c r="AR995" s="26"/>
      <c r="AT995" s="13" t="s">
        <v>38</v>
      </c>
      <c r="AU995" s="16" t="s">
        <v>75</v>
      </c>
      <c r="AV995" s="13" t="s">
        <v>75</v>
      </c>
      <c r="AW995" s="15"/>
    </row>
    <row r="996" spans="4:51" s="10" customFormat="1" ht="12" x14ac:dyDescent="0.2">
      <c r="E996" s="11"/>
      <c r="F996" s="11"/>
      <c r="G996" s="11"/>
      <c r="I996" s="31"/>
      <c r="J996" s="11"/>
      <c r="K996" s="14"/>
      <c r="L996" s="14"/>
      <c r="M996" s="11"/>
      <c r="O996" s="14"/>
      <c r="P996" s="11"/>
      <c r="Q996" s="60"/>
      <c r="R996" s="12"/>
      <c r="S996" s="12"/>
      <c r="T996" s="11"/>
      <c r="U996" s="12"/>
      <c r="V996" s="55"/>
      <c r="W996" s="72">
        <v>358.23</v>
      </c>
      <c r="X996" s="72">
        <v>2.6391</v>
      </c>
      <c r="Z996" s="14" t="s">
        <v>74</v>
      </c>
      <c r="AA996" s="11" t="s">
        <v>37</v>
      </c>
      <c r="AB996" s="11"/>
      <c r="AD996" s="61"/>
      <c r="AE996" s="61"/>
      <c r="AG996" s="61"/>
      <c r="AH996" s="15"/>
      <c r="AK996" s="61"/>
      <c r="AO996" s="27"/>
      <c r="AP996" s="15">
        <v>520</v>
      </c>
      <c r="AR996" s="26"/>
      <c r="AT996" s="13" t="s">
        <v>38</v>
      </c>
      <c r="AU996" s="16" t="s">
        <v>75</v>
      </c>
      <c r="AV996" s="13" t="s">
        <v>75</v>
      </c>
      <c r="AW996" s="15"/>
    </row>
    <row r="997" spans="4:51" s="10" customFormat="1" ht="12" x14ac:dyDescent="0.2">
      <c r="E997" s="11"/>
      <c r="F997" s="11"/>
      <c r="G997" s="11"/>
      <c r="I997" s="31"/>
      <c r="J997" s="11"/>
      <c r="K997" s="14"/>
      <c r="L997" s="14"/>
      <c r="M997" s="11"/>
      <c r="O997" s="14"/>
      <c r="P997" s="11"/>
      <c r="Q997" s="60"/>
      <c r="R997" s="12"/>
      <c r="S997" s="12"/>
      <c r="T997" s="11"/>
      <c r="U997" s="12"/>
      <c r="V997" s="55"/>
      <c r="W997" s="72">
        <v>80</v>
      </c>
      <c r="X997" s="72">
        <v>0.57499999999999996</v>
      </c>
      <c r="Y997" s="10" t="s">
        <v>71</v>
      </c>
      <c r="Z997" s="14" t="s">
        <v>87</v>
      </c>
      <c r="AA997" s="11" t="s">
        <v>37</v>
      </c>
      <c r="AB997" s="11"/>
      <c r="AD997" s="61"/>
      <c r="AE997" s="61"/>
      <c r="AG997" s="61"/>
      <c r="AH997" s="15"/>
      <c r="AK997" s="61"/>
      <c r="AO997" s="27"/>
      <c r="AP997" s="15">
        <v>200</v>
      </c>
      <c r="AR997" s="26"/>
      <c r="AT997" s="13" t="s">
        <v>38</v>
      </c>
      <c r="AU997" s="16" t="s">
        <v>72</v>
      </c>
      <c r="AV997" s="13" t="s">
        <v>72</v>
      </c>
      <c r="AW997" s="15"/>
    </row>
    <row r="998" spans="4:51" s="10" customFormat="1" ht="12" x14ac:dyDescent="0.2">
      <c r="E998" s="11"/>
      <c r="F998" s="11"/>
      <c r="G998" s="11"/>
      <c r="I998" s="31"/>
      <c r="J998" s="11"/>
      <c r="K998" s="14"/>
      <c r="L998" s="14"/>
      <c r="M998" s="11"/>
      <c r="O998" s="14"/>
      <c r="P998" s="11"/>
      <c r="Q998" s="60"/>
      <c r="R998" s="12"/>
      <c r="S998" s="12"/>
      <c r="T998" s="11"/>
      <c r="U998" s="12"/>
      <c r="V998" s="55"/>
      <c r="W998" s="72">
        <v>80</v>
      </c>
      <c r="X998" s="72">
        <v>0.57499999999999996</v>
      </c>
      <c r="Y998" s="10" t="s">
        <v>71</v>
      </c>
      <c r="Z998" s="14" t="s">
        <v>116</v>
      </c>
      <c r="AA998" s="11" t="s">
        <v>37</v>
      </c>
      <c r="AB998" s="11"/>
      <c r="AD998" s="61"/>
      <c r="AE998" s="61"/>
      <c r="AG998" s="61"/>
      <c r="AH998" s="15"/>
      <c r="AK998" s="61"/>
      <c r="AO998" s="27"/>
      <c r="AP998" s="15">
        <v>200</v>
      </c>
      <c r="AR998" s="26"/>
      <c r="AT998" s="13" t="s">
        <v>38</v>
      </c>
      <c r="AU998" s="16" t="s">
        <v>72</v>
      </c>
      <c r="AV998" s="13" t="s">
        <v>72</v>
      </c>
      <c r="AW998" s="15"/>
    </row>
    <row r="999" spans="4:51" s="10" customFormat="1" ht="12" x14ac:dyDescent="0.2">
      <c r="E999" s="11"/>
      <c r="F999" s="11"/>
      <c r="G999" s="11"/>
      <c r="I999" s="31"/>
      <c r="J999" s="11"/>
      <c r="K999" s="14"/>
      <c r="L999" s="14"/>
      <c r="M999" s="11"/>
      <c r="O999" s="14"/>
      <c r="P999" s="11"/>
      <c r="Q999" s="60"/>
      <c r="R999" s="12"/>
      <c r="S999" s="12"/>
      <c r="T999" s="11"/>
      <c r="U999" s="12"/>
      <c r="V999" s="55"/>
      <c r="W999" s="72">
        <v>80</v>
      </c>
      <c r="X999" s="72">
        <v>0.57499999999999996</v>
      </c>
      <c r="Y999" s="10" t="s">
        <v>71</v>
      </c>
      <c r="Z999" s="14" t="s">
        <v>86</v>
      </c>
      <c r="AA999" s="11" t="s">
        <v>37</v>
      </c>
      <c r="AB999" s="11"/>
      <c r="AD999" s="61"/>
      <c r="AE999" s="61"/>
      <c r="AG999" s="61"/>
      <c r="AH999" s="15"/>
      <c r="AK999" s="61"/>
      <c r="AO999" s="27"/>
      <c r="AP999" s="15">
        <v>200</v>
      </c>
      <c r="AR999" s="26"/>
      <c r="AT999" s="13" t="s">
        <v>38</v>
      </c>
      <c r="AU999" s="16" t="s">
        <v>72</v>
      </c>
      <c r="AV999" s="13" t="s">
        <v>72</v>
      </c>
      <c r="AW999" s="15"/>
    </row>
    <row r="1000" spans="4:51" s="10" customFormat="1" ht="12" x14ac:dyDescent="0.2">
      <c r="E1000" s="11"/>
      <c r="F1000" s="11"/>
      <c r="G1000" s="11"/>
      <c r="I1000" s="31"/>
      <c r="J1000" s="11"/>
      <c r="K1000" s="14"/>
      <c r="L1000" s="14"/>
      <c r="M1000" s="11"/>
      <c r="O1000" s="14"/>
      <c r="P1000" s="11"/>
      <c r="Q1000" s="60"/>
      <c r="R1000" s="12"/>
      <c r="S1000" s="12"/>
      <c r="T1000" s="11"/>
      <c r="U1000" s="12"/>
      <c r="V1000" s="55"/>
      <c r="W1000" s="72">
        <v>34.42</v>
      </c>
      <c r="X1000" s="72">
        <v>0.11978</v>
      </c>
      <c r="Z1000" s="14" t="s">
        <v>74</v>
      </c>
      <c r="AA1000" s="11" t="s">
        <v>37</v>
      </c>
      <c r="AB1000" s="11"/>
      <c r="AD1000" s="61"/>
      <c r="AE1000" s="61"/>
      <c r="AG1000" s="61"/>
      <c r="AH1000" s="15"/>
      <c r="AK1000" s="61"/>
      <c r="AO1000" s="27"/>
      <c r="AP1000" s="15">
        <v>312</v>
      </c>
      <c r="AR1000" s="26"/>
      <c r="AT1000" s="13" t="s">
        <v>38</v>
      </c>
      <c r="AU1000" s="16" t="s">
        <v>75</v>
      </c>
      <c r="AV1000" s="13" t="s">
        <v>75</v>
      </c>
      <c r="AW1000" s="15"/>
    </row>
    <row r="1001" spans="4:51" s="10" customFormat="1" ht="12" x14ac:dyDescent="0.2">
      <c r="E1001" s="11"/>
      <c r="F1001" s="11"/>
      <c r="G1001" s="11"/>
      <c r="I1001" s="31"/>
      <c r="J1001" s="11"/>
      <c r="K1001" s="14"/>
      <c r="L1001" s="14"/>
      <c r="M1001" s="11"/>
      <c r="O1001" s="14"/>
      <c r="P1001" s="11"/>
      <c r="Q1001" s="60"/>
      <c r="R1001" s="12"/>
      <c r="S1001" s="12"/>
      <c r="T1001" s="11"/>
      <c r="U1001" s="12"/>
      <c r="V1001" s="55"/>
      <c r="W1001" s="72">
        <v>34.42</v>
      </c>
      <c r="X1001" s="72">
        <v>0.11978</v>
      </c>
      <c r="Z1001" s="14" t="s">
        <v>44</v>
      </c>
      <c r="AA1001" s="11" t="s">
        <v>41</v>
      </c>
      <c r="AB1001" s="17"/>
      <c r="AD1001" s="61"/>
      <c r="AE1001" s="61"/>
      <c r="AG1001" s="61"/>
      <c r="AH1001" s="15"/>
      <c r="AK1001" s="61"/>
      <c r="AO1001" s="27"/>
      <c r="AP1001" s="15">
        <v>312</v>
      </c>
      <c r="AR1001" s="26"/>
      <c r="AT1001" s="13" t="s">
        <v>38</v>
      </c>
      <c r="AU1001" s="16" t="s">
        <v>45</v>
      </c>
      <c r="AV1001" s="13" t="s">
        <v>45</v>
      </c>
      <c r="AW1001" s="15"/>
    </row>
    <row r="1002" spans="4:51" s="10" customFormat="1" ht="12" x14ac:dyDescent="0.2">
      <c r="E1002" s="11"/>
      <c r="F1002" s="11"/>
      <c r="G1002" s="11"/>
      <c r="I1002" s="31"/>
      <c r="J1002" s="11"/>
      <c r="K1002" s="14"/>
      <c r="L1002" s="14"/>
      <c r="M1002" s="11"/>
      <c r="O1002" s="14"/>
      <c r="P1002" s="11"/>
      <c r="Q1002" s="60"/>
      <c r="R1002" s="12"/>
      <c r="S1002" s="12"/>
      <c r="T1002" s="11"/>
      <c r="U1002" s="12"/>
      <c r="V1002" s="55"/>
      <c r="W1002" s="72">
        <v>34.42</v>
      </c>
      <c r="X1002" s="72">
        <v>0.11978</v>
      </c>
      <c r="Z1002" s="14" t="s">
        <v>74</v>
      </c>
      <c r="AA1002" s="11" t="s">
        <v>37</v>
      </c>
      <c r="AB1002" s="11"/>
      <c r="AD1002" s="61"/>
      <c r="AE1002" s="61"/>
      <c r="AG1002" s="61"/>
      <c r="AH1002" s="15"/>
      <c r="AK1002" s="61"/>
      <c r="AO1002" s="27"/>
      <c r="AP1002" s="15">
        <v>312</v>
      </c>
      <c r="AR1002" s="26"/>
      <c r="AT1002" s="13" t="s">
        <v>38</v>
      </c>
      <c r="AU1002" s="16" t="s">
        <v>75</v>
      </c>
      <c r="AV1002" s="13" t="s">
        <v>75</v>
      </c>
      <c r="AW1002" s="15"/>
    </row>
    <row r="1003" spans="4:51" s="10" customFormat="1" ht="12" x14ac:dyDescent="0.2">
      <c r="E1003" s="11"/>
      <c r="F1003" s="11"/>
      <c r="G1003" s="11"/>
      <c r="I1003" s="31"/>
      <c r="J1003" s="11"/>
      <c r="K1003" s="14"/>
      <c r="L1003" s="14"/>
      <c r="M1003" s="11"/>
      <c r="O1003" s="14"/>
      <c r="P1003" s="11"/>
      <c r="Q1003" s="60"/>
      <c r="R1003" s="12"/>
      <c r="S1003" s="12"/>
      <c r="T1003" s="11"/>
      <c r="U1003" s="12"/>
      <c r="V1003" s="55"/>
      <c r="W1003" s="72">
        <v>34.42</v>
      </c>
      <c r="X1003" s="72">
        <v>0.11978</v>
      </c>
      <c r="Z1003" s="14" t="s">
        <v>74</v>
      </c>
      <c r="AA1003" s="11" t="s">
        <v>37</v>
      </c>
      <c r="AB1003" s="11"/>
      <c r="AD1003" s="61"/>
      <c r="AE1003" s="61"/>
      <c r="AG1003" s="61"/>
      <c r="AH1003" s="15"/>
      <c r="AK1003" s="61"/>
      <c r="AO1003" s="27"/>
      <c r="AP1003" s="15">
        <v>312</v>
      </c>
      <c r="AR1003" s="26"/>
      <c r="AT1003" s="13" t="s">
        <v>38</v>
      </c>
      <c r="AU1003" s="16" t="s">
        <v>75</v>
      </c>
      <c r="AV1003" s="13" t="s">
        <v>75</v>
      </c>
      <c r="AW1003" s="15"/>
    </row>
    <row r="1004" spans="4:51" s="10" customFormat="1" ht="12" x14ac:dyDescent="0.2">
      <c r="E1004" s="11"/>
      <c r="F1004" s="11"/>
      <c r="G1004" s="11"/>
      <c r="I1004" s="31"/>
      <c r="J1004" s="11"/>
      <c r="K1004" s="14"/>
      <c r="L1004" s="14"/>
      <c r="M1004" s="11"/>
      <c r="O1004" s="14"/>
      <c r="P1004" s="11"/>
      <c r="Q1004" s="60"/>
      <c r="R1004" s="12"/>
      <c r="S1004" s="12"/>
      <c r="T1004" s="11"/>
      <c r="U1004" s="12"/>
      <c r="V1004" s="55"/>
      <c r="W1004" s="72">
        <v>34.42</v>
      </c>
      <c r="X1004" s="72">
        <v>0.11978</v>
      </c>
      <c r="Z1004" s="14" t="s">
        <v>44</v>
      </c>
      <c r="AA1004" s="11" t="s">
        <v>41</v>
      </c>
      <c r="AB1004" s="17"/>
      <c r="AD1004" s="61"/>
      <c r="AE1004" s="61"/>
      <c r="AG1004" s="61"/>
      <c r="AH1004" s="15"/>
      <c r="AK1004" s="61"/>
      <c r="AO1004" s="27"/>
      <c r="AP1004" s="15">
        <v>312</v>
      </c>
      <c r="AR1004" s="26"/>
      <c r="AT1004" s="13" t="s">
        <v>38</v>
      </c>
      <c r="AU1004" s="16" t="s">
        <v>45</v>
      </c>
      <c r="AV1004" s="13" t="s">
        <v>45</v>
      </c>
      <c r="AW1004" s="15"/>
    </row>
    <row r="1005" spans="4:51" s="10" customFormat="1" ht="12" x14ac:dyDescent="0.2">
      <c r="E1005" s="11"/>
      <c r="F1005" s="11"/>
      <c r="G1005" s="11"/>
      <c r="I1005" s="31"/>
      <c r="J1005" s="11"/>
      <c r="K1005" s="14"/>
      <c r="L1005" s="14"/>
      <c r="M1005" s="11"/>
      <c r="O1005" s="14"/>
      <c r="P1005" s="11"/>
      <c r="Q1005" s="60"/>
      <c r="R1005" s="12"/>
      <c r="S1005" s="12"/>
      <c r="T1005" s="11"/>
      <c r="U1005" s="12"/>
      <c r="V1005" s="55"/>
      <c r="W1005" s="72">
        <v>220.5</v>
      </c>
      <c r="X1005" s="72">
        <v>4.4999999999999998E-2</v>
      </c>
      <c r="Z1005" s="14" t="s">
        <v>44</v>
      </c>
      <c r="AA1005" s="11" t="s">
        <v>37</v>
      </c>
      <c r="AB1005" s="11"/>
      <c r="AD1005" s="61"/>
      <c r="AE1005" s="61"/>
      <c r="AG1005" s="61"/>
      <c r="AH1005" s="15"/>
      <c r="AK1005" s="61"/>
      <c r="AO1005" s="27"/>
      <c r="AP1005" s="15">
        <v>780</v>
      </c>
      <c r="AR1005" s="26"/>
      <c r="AT1005" s="13" t="s">
        <v>38</v>
      </c>
      <c r="AU1005" s="16" t="s">
        <v>45</v>
      </c>
      <c r="AV1005" s="13" t="s">
        <v>45</v>
      </c>
      <c r="AW1005" s="15"/>
    </row>
    <row r="1006" spans="4:51" s="10" customFormat="1" ht="12" x14ac:dyDescent="0.2">
      <c r="D1006" s="63"/>
      <c r="E1006" s="64"/>
      <c r="F1006" s="64"/>
      <c r="G1006" s="64"/>
      <c r="I1006" s="68"/>
      <c r="J1006" s="64"/>
      <c r="K1006" s="69"/>
      <c r="L1006" s="69"/>
      <c r="M1006" s="64"/>
      <c r="N1006" s="63"/>
      <c r="O1006" s="69"/>
      <c r="P1006" s="64"/>
      <c r="Q1006" s="66"/>
      <c r="R1006" s="12"/>
      <c r="S1006" s="12"/>
      <c r="T1006" s="65"/>
      <c r="U1006" s="70"/>
      <c r="V1006" s="75"/>
      <c r="W1006" s="76">
        <v>4</v>
      </c>
      <c r="X1006" s="76">
        <v>0.01</v>
      </c>
      <c r="Y1006" s="63"/>
      <c r="Z1006" s="69" t="s">
        <v>72</v>
      </c>
      <c r="AA1006" s="64" t="s">
        <v>37</v>
      </c>
      <c r="AB1006" s="64"/>
      <c r="AC1006" s="77"/>
      <c r="AD1006" s="71"/>
      <c r="AE1006" s="71"/>
      <c r="AF1006" s="63"/>
      <c r="AG1006" s="71"/>
      <c r="AH1006" s="77"/>
      <c r="AI1006" s="63"/>
      <c r="AJ1006" s="63"/>
      <c r="AK1006" s="71"/>
      <c r="AL1006" s="63"/>
      <c r="AM1006" s="63"/>
      <c r="AN1006" s="63"/>
      <c r="AO1006" s="78"/>
      <c r="AP1006" s="77">
        <v>1056</v>
      </c>
      <c r="AQ1006" s="63"/>
      <c r="AR1006" s="97"/>
      <c r="AS1006" s="63"/>
      <c r="AT1006" s="65" t="s">
        <v>38</v>
      </c>
      <c r="AU1006" s="67" t="s">
        <v>72</v>
      </c>
      <c r="AV1006" s="13" t="s">
        <v>72</v>
      </c>
      <c r="AW1006" s="15"/>
      <c r="AX1006" s="63"/>
      <c r="AY1006" s="63"/>
    </row>
    <row r="1007" spans="4:51" s="10" customFormat="1" ht="12" customHeight="1" x14ac:dyDescent="0.25">
      <c r="D1007" s="24"/>
      <c r="E1007" s="11"/>
      <c r="F1007" s="11"/>
      <c r="G1007" s="11"/>
      <c r="I1007" s="11"/>
      <c r="J1007" s="11"/>
      <c r="K1007" s="11"/>
      <c r="L1007" s="11"/>
      <c r="M1007" s="11"/>
      <c r="N1007" s="11"/>
      <c r="O1007" s="11"/>
      <c r="P1007" s="11"/>
      <c r="Q1007" s="12"/>
      <c r="R1007" s="12"/>
      <c r="S1007" s="12"/>
      <c r="T1007" s="13"/>
      <c r="V1007" s="11"/>
      <c r="W1007" s="15">
        <v>42.93</v>
      </c>
      <c r="X1007" s="15">
        <v>5</v>
      </c>
      <c r="Y1007" s="14" t="s">
        <v>49</v>
      </c>
      <c r="Z1007" s="14" t="s">
        <v>66</v>
      </c>
      <c r="AA1007" s="11" t="s">
        <v>41</v>
      </c>
      <c r="AB1007" s="11"/>
      <c r="AD1007" s="15"/>
      <c r="AE1007" s="15"/>
      <c r="AF1007" s="13"/>
      <c r="AG1007" s="15"/>
      <c r="AH1007" s="15"/>
      <c r="AI1007" s="15"/>
      <c r="AJ1007" s="15"/>
      <c r="AK1007" s="15"/>
      <c r="AL1007" s="15"/>
      <c r="AM1007" s="42"/>
      <c r="AN1007" s="15"/>
      <c r="AO1007" s="15"/>
      <c r="AP1007" s="15">
        <v>1296.8573857846757</v>
      </c>
      <c r="AR1007" s="26"/>
      <c r="AT1007" s="13" t="s">
        <v>47</v>
      </c>
      <c r="AU1007" s="10" t="s">
        <v>51</v>
      </c>
      <c r="AV1007" s="13" t="s">
        <v>51</v>
      </c>
      <c r="AW1007" s="15"/>
      <c r="AY1007"/>
    </row>
    <row r="1008" spans="4:51" s="10" customFormat="1" ht="12" customHeight="1" x14ac:dyDescent="0.25">
      <c r="D1008" s="24"/>
      <c r="E1008" s="11"/>
      <c r="F1008" s="11"/>
      <c r="G1008" s="11"/>
      <c r="I1008" s="11"/>
      <c r="J1008" s="11"/>
      <c r="K1008" s="11"/>
      <c r="L1008" s="11"/>
      <c r="M1008" s="11"/>
      <c r="N1008" s="11"/>
      <c r="O1008" s="11"/>
      <c r="P1008" s="11"/>
      <c r="Q1008" s="12"/>
      <c r="R1008" s="12"/>
      <c r="S1008" s="12"/>
      <c r="T1008" s="13"/>
      <c r="V1008" s="11"/>
      <c r="W1008" s="15">
        <v>100</v>
      </c>
      <c r="X1008" s="15">
        <v>4</v>
      </c>
      <c r="Y1008" s="14" t="s">
        <v>67</v>
      </c>
      <c r="Z1008" s="14" t="s">
        <v>49</v>
      </c>
      <c r="AA1008" s="11" t="s">
        <v>41</v>
      </c>
      <c r="AB1008" s="11"/>
      <c r="AD1008" s="15"/>
      <c r="AE1008" s="15"/>
      <c r="AF1008" s="13"/>
      <c r="AG1008" s="15"/>
      <c r="AH1008" s="15"/>
      <c r="AI1008" s="15"/>
      <c r="AJ1008" s="15"/>
      <c r="AK1008" s="15"/>
      <c r="AL1008" s="15"/>
      <c r="AM1008" s="42"/>
      <c r="AN1008" s="15"/>
      <c r="AO1008" s="15"/>
      <c r="AP1008" s="15">
        <v>1296.8573857846757</v>
      </c>
      <c r="AR1008" s="26"/>
      <c r="AT1008" s="13" t="s">
        <v>47</v>
      </c>
      <c r="AU1008" s="10" t="s">
        <v>51</v>
      </c>
      <c r="AV1008" s="13" t="s">
        <v>51</v>
      </c>
      <c r="AW1008" s="15"/>
      <c r="AY1008"/>
    </row>
    <row r="1009" spans="1:52" s="10" customFormat="1" ht="12" customHeight="1" x14ac:dyDescent="0.25">
      <c r="D1009" s="24"/>
      <c r="E1009" s="11"/>
      <c r="F1009" s="11"/>
      <c r="G1009" s="11"/>
      <c r="I1009" s="11"/>
      <c r="J1009" s="11"/>
      <c r="K1009" s="11"/>
      <c r="L1009" s="11"/>
      <c r="M1009" s="11"/>
      <c r="N1009" s="11"/>
      <c r="O1009" s="11"/>
      <c r="P1009" s="11"/>
      <c r="Q1009" s="12"/>
      <c r="R1009" s="12"/>
      <c r="S1009" s="12"/>
      <c r="T1009" s="13"/>
      <c r="V1009" s="11"/>
      <c r="W1009" s="15">
        <v>0.7</v>
      </c>
      <c r="X1009" s="15">
        <v>5.0000000000000001E-3</v>
      </c>
      <c r="Y1009" s="14" t="s">
        <v>82</v>
      </c>
      <c r="Z1009" s="14" t="s">
        <v>44</v>
      </c>
      <c r="AA1009" s="11" t="s">
        <v>37</v>
      </c>
      <c r="AB1009" s="11"/>
      <c r="AD1009" s="15"/>
      <c r="AE1009" s="15"/>
      <c r="AF1009" s="13"/>
      <c r="AG1009" s="15"/>
      <c r="AH1009" s="15"/>
      <c r="AI1009" s="15"/>
      <c r="AJ1009" s="15"/>
      <c r="AK1009" s="15"/>
      <c r="AL1009" s="15"/>
      <c r="AM1009" s="42"/>
      <c r="AN1009" s="15"/>
      <c r="AO1009" s="15"/>
      <c r="AP1009" s="15">
        <v>1296.8573857846757</v>
      </c>
      <c r="AR1009" s="26"/>
      <c r="AT1009" s="13" t="s">
        <v>47</v>
      </c>
      <c r="AU1009" s="10" t="s">
        <v>45</v>
      </c>
      <c r="AV1009" s="13" t="s">
        <v>45</v>
      </c>
      <c r="AW1009" s="15"/>
      <c r="AY1009"/>
    </row>
    <row r="1010" spans="1:52" s="63" customFormat="1" ht="12" customHeight="1" x14ac:dyDescent="0.25">
      <c r="A1010" s="10"/>
      <c r="B1010" s="10"/>
      <c r="C1010" s="10"/>
      <c r="D1010" s="24"/>
      <c r="E1010" s="11"/>
      <c r="F1010" s="11"/>
      <c r="G1010" s="11"/>
      <c r="H1010" s="10"/>
      <c r="I1010" s="11"/>
      <c r="J1010" s="11"/>
      <c r="K1010" s="11"/>
      <c r="L1010" s="11"/>
      <c r="M1010" s="11"/>
      <c r="N1010" s="11"/>
      <c r="O1010" s="11"/>
      <c r="P1010" s="11"/>
      <c r="Q1010" s="12"/>
      <c r="R1010" s="12"/>
      <c r="S1010" s="12"/>
      <c r="T1010" s="13"/>
      <c r="U1010" s="10"/>
      <c r="V1010" s="11"/>
      <c r="W1010" s="15">
        <v>514</v>
      </c>
      <c r="X1010" s="15">
        <v>4.4850000000000003</v>
      </c>
      <c r="Y1010" s="14" t="s">
        <v>76</v>
      </c>
      <c r="Z1010" s="14" t="s">
        <v>49</v>
      </c>
      <c r="AA1010" s="11" t="s">
        <v>37</v>
      </c>
      <c r="AB1010" s="11"/>
      <c r="AC1010" s="10"/>
      <c r="AD1010" s="15"/>
      <c r="AE1010" s="15"/>
      <c r="AF1010" s="13"/>
      <c r="AG1010" s="15"/>
      <c r="AH1010" s="15"/>
      <c r="AI1010" s="15"/>
      <c r="AJ1010" s="15"/>
      <c r="AK1010" s="15"/>
      <c r="AL1010" s="15"/>
      <c r="AM1010" s="42"/>
      <c r="AN1010" s="15"/>
      <c r="AO1010" s="15"/>
      <c r="AP1010" s="15">
        <v>951.02874957542872</v>
      </c>
      <c r="AQ1010" s="10"/>
      <c r="AR1010" s="26"/>
      <c r="AS1010" s="10"/>
      <c r="AT1010" s="13" t="s">
        <v>47</v>
      </c>
      <c r="AU1010" s="10" t="s">
        <v>51</v>
      </c>
      <c r="AV1010" s="13" t="s">
        <v>51</v>
      </c>
      <c r="AW1010" s="15"/>
      <c r="AX1010" s="10"/>
      <c r="AY1010"/>
      <c r="AZ1010" s="10"/>
    </row>
    <row r="1011" spans="1:52" s="63" customFormat="1" ht="12" customHeight="1" x14ac:dyDescent="0.25">
      <c r="A1011" s="10"/>
      <c r="B1011" s="10"/>
      <c r="C1011" s="10"/>
      <c r="D1011" s="24"/>
      <c r="E1011" s="11"/>
      <c r="F1011" s="11"/>
      <c r="G1011" s="11"/>
      <c r="H1011" s="10"/>
      <c r="I1011" s="11"/>
      <c r="J1011" s="11"/>
      <c r="K1011" s="11"/>
      <c r="L1011" s="11"/>
      <c r="M1011" s="11"/>
      <c r="N1011" s="11"/>
      <c r="O1011" s="11"/>
      <c r="P1011" s="11"/>
      <c r="Q1011" s="12"/>
      <c r="R1011" s="12"/>
      <c r="S1011" s="12"/>
      <c r="T1011" s="13"/>
      <c r="U1011" s="10"/>
      <c r="V1011" s="11"/>
      <c r="W1011" s="15">
        <v>69</v>
      </c>
      <c r="X1011" s="15">
        <v>0.45100000000000001</v>
      </c>
      <c r="Y1011" s="14" t="s">
        <v>83</v>
      </c>
      <c r="Z1011" s="14" t="s">
        <v>49</v>
      </c>
      <c r="AA1011" s="11" t="s">
        <v>37</v>
      </c>
      <c r="AB1011" s="11"/>
      <c r="AC1011" s="10"/>
      <c r="AD1011" s="15"/>
      <c r="AE1011" s="15"/>
      <c r="AF1011" s="13"/>
      <c r="AG1011" s="15"/>
      <c r="AH1011" s="15"/>
      <c r="AI1011" s="15"/>
      <c r="AJ1011" s="15"/>
      <c r="AK1011" s="15"/>
      <c r="AL1011" s="15"/>
      <c r="AM1011" s="42"/>
      <c r="AN1011" s="15"/>
      <c r="AO1011" s="15"/>
      <c r="AP1011" s="15">
        <v>951.02874957542872</v>
      </c>
      <c r="AQ1011" s="10"/>
      <c r="AR1011" s="26"/>
      <c r="AS1011" s="10"/>
      <c r="AT1011" s="13" t="s">
        <v>47</v>
      </c>
      <c r="AU1011" s="10" t="s">
        <v>51</v>
      </c>
      <c r="AV1011" s="13" t="s">
        <v>51</v>
      </c>
      <c r="AW1011" s="15"/>
      <c r="AX1011" s="10"/>
      <c r="AY1011"/>
      <c r="AZ1011" s="10"/>
    </row>
    <row r="1012" spans="1:52" s="63" customFormat="1" ht="12" customHeight="1" x14ac:dyDescent="0.25">
      <c r="A1012" s="10"/>
      <c r="B1012" s="10"/>
      <c r="C1012" s="10"/>
      <c r="D1012" s="24"/>
      <c r="E1012" s="11"/>
      <c r="F1012" s="11"/>
      <c r="G1012" s="11"/>
      <c r="H1012" s="10"/>
      <c r="I1012" s="11"/>
      <c r="J1012" s="11"/>
      <c r="K1012" s="11"/>
      <c r="L1012" s="11"/>
      <c r="M1012" s="11"/>
      <c r="N1012" s="11"/>
      <c r="O1012" s="11"/>
      <c r="P1012" s="11"/>
      <c r="Q1012" s="12"/>
      <c r="R1012" s="12"/>
      <c r="S1012" s="12"/>
      <c r="T1012" s="13"/>
      <c r="U1012" s="10"/>
      <c r="V1012" s="11"/>
      <c r="W1012" s="15">
        <v>1</v>
      </c>
      <c r="X1012" s="15">
        <v>1</v>
      </c>
      <c r="Y1012" s="14" t="s">
        <v>65</v>
      </c>
      <c r="Z1012" s="14" t="s">
        <v>49</v>
      </c>
      <c r="AA1012" s="11" t="s">
        <v>41</v>
      </c>
      <c r="AB1012" s="11"/>
      <c r="AC1012" s="10"/>
      <c r="AD1012" s="15"/>
      <c r="AE1012" s="15"/>
      <c r="AF1012" s="13"/>
      <c r="AG1012" s="15"/>
      <c r="AH1012" s="15"/>
      <c r="AI1012" s="15"/>
      <c r="AJ1012" s="15"/>
      <c r="AK1012" s="15"/>
      <c r="AL1012" s="15"/>
      <c r="AM1012" s="42"/>
      <c r="AN1012" s="15"/>
      <c r="AO1012" s="15"/>
      <c r="AP1012" s="15">
        <v>1296.8573857846757</v>
      </c>
      <c r="AQ1012" s="10"/>
      <c r="AR1012" s="26"/>
      <c r="AS1012" s="10"/>
      <c r="AT1012" s="13" t="s">
        <v>47</v>
      </c>
      <c r="AU1012" s="10" t="s">
        <v>51</v>
      </c>
      <c r="AV1012" s="13" t="s">
        <v>51</v>
      </c>
      <c r="AW1012" s="15"/>
      <c r="AX1012" s="10"/>
      <c r="AY1012"/>
      <c r="AZ1012" s="10"/>
    </row>
    <row r="1013" spans="1:52" s="63" customFormat="1" ht="12" customHeight="1" x14ac:dyDescent="0.25">
      <c r="A1013" s="10"/>
      <c r="B1013" s="10"/>
      <c r="C1013" s="10"/>
      <c r="D1013" s="24"/>
      <c r="E1013" s="11"/>
      <c r="F1013" s="11"/>
      <c r="G1013" s="11"/>
      <c r="H1013" s="10"/>
      <c r="I1013" s="11"/>
      <c r="J1013" s="11"/>
      <c r="K1013" s="11"/>
      <c r="L1013" s="11"/>
      <c r="M1013" s="11"/>
      <c r="N1013" s="11"/>
      <c r="O1013" s="11"/>
      <c r="P1013" s="11"/>
      <c r="Q1013" s="12"/>
      <c r="R1013" s="12"/>
      <c r="S1013" s="12"/>
      <c r="T1013" s="13"/>
      <c r="U1013" s="10"/>
      <c r="V1013" s="11"/>
      <c r="W1013" s="15">
        <v>1</v>
      </c>
      <c r="X1013" s="15">
        <v>1</v>
      </c>
      <c r="Y1013" s="14" t="s">
        <v>66</v>
      </c>
      <c r="Z1013" s="14" t="s">
        <v>49</v>
      </c>
      <c r="AA1013" s="11" t="s">
        <v>41</v>
      </c>
      <c r="AB1013" s="11"/>
      <c r="AC1013" s="10"/>
      <c r="AD1013" s="15"/>
      <c r="AE1013" s="15"/>
      <c r="AF1013" s="13"/>
      <c r="AG1013" s="15"/>
      <c r="AH1013" s="15"/>
      <c r="AI1013" s="15"/>
      <c r="AJ1013" s="15"/>
      <c r="AK1013" s="15"/>
      <c r="AL1013" s="15"/>
      <c r="AM1013" s="42"/>
      <c r="AN1013" s="15"/>
      <c r="AO1013" s="15"/>
      <c r="AP1013" s="15">
        <v>345.82863620924684</v>
      </c>
      <c r="AQ1013" s="10"/>
      <c r="AR1013" s="26"/>
      <c r="AS1013" s="10"/>
      <c r="AT1013" s="13" t="s">
        <v>47</v>
      </c>
      <c r="AU1013" s="10" t="s">
        <v>51</v>
      </c>
      <c r="AV1013" s="13" t="s">
        <v>51</v>
      </c>
      <c r="AW1013" s="15"/>
      <c r="AX1013" s="10"/>
      <c r="AY1013"/>
      <c r="AZ1013" s="10"/>
    </row>
    <row r="1014" spans="1:52" s="63" customFormat="1" ht="12" customHeight="1" x14ac:dyDescent="0.25">
      <c r="A1014" s="10"/>
      <c r="B1014" s="10"/>
      <c r="C1014" s="10"/>
      <c r="D1014" s="24"/>
      <c r="E1014" s="11"/>
      <c r="F1014" s="11"/>
      <c r="G1014" s="11"/>
      <c r="H1014" s="10"/>
      <c r="I1014" s="11"/>
      <c r="J1014" s="11"/>
      <c r="K1014" s="11"/>
      <c r="L1014" s="11"/>
      <c r="M1014" s="11"/>
      <c r="N1014" s="11"/>
      <c r="O1014" s="11"/>
      <c r="P1014" s="11"/>
      <c r="Q1014" s="12"/>
      <c r="R1014" s="12"/>
      <c r="S1014" s="12"/>
      <c r="T1014" s="13"/>
      <c r="U1014" s="10"/>
      <c r="V1014" s="11"/>
      <c r="W1014" s="15">
        <v>1.88</v>
      </c>
      <c r="X1014" s="15">
        <v>1</v>
      </c>
      <c r="Y1014" s="14" t="s">
        <v>49</v>
      </c>
      <c r="Z1014" s="14" t="s">
        <v>50</v>
      </c>
      <c r="AA1014" s="11" t="s">
        <v>41</v>
      </c>
      <c r="AB1014" s="11"/>
      <c r="AC1014" s="10"/>
      <c r="AD1014" s="15"/>
      <c r="AE1014" s="15"/>
      <c r="AF1014" s="13"/>
      <c r="AG1014" s="15"/>
      <c r="AH1014" s="15"/>
      <c r="AI1014" s="15"/>
      <c r="AJ1014" s="15"/>
      <c r="AK1014" s="15"/>
      <c r="AL1014" s="15"/>
      <c r="AM1014" s="42"/>
      <c r="AN1014" s="15"/>
      <c r="AO1014" s="15"/>
      <c r="AP1014" s="15">
        <v>1556.2288629416107</v>
      </c>
      <c r="AQ1014" s="10"/>
      <c r="AR1014" s="26"/>
      <c r="AS1014" s="10"/>
      <c r="AT1014" s="13" t="s">
        <v>47</v>
      </c>
      <c r="AU1014" s="10" t="s">
        <v>51</v>
      </c>
      <c r="AV1014" s="13" t="s">
        <v>51</v>
      </c>
      <c r="AW1014" s="15"/>
      <c r="AX1014" s="10"/>
      <c r="AY1014"/>
      <c r="AZ1014" s="10"/>
    </row>
    <row r="1015" spans="1:52" s="63" customFormat="1" ht="12" customHeight="1" x14ac:dyDescent="0.25">
      <c r="A1015" s="10"/>
      <c r="B1015" s="10"/>
      <c r="C1015" s="10"/>
      <c r="D1015" s="24"/>
      <c r="E1015" s="11"/>
      <c r="F1015" s="11"/>
      <c r="G1015" s="11"/>
      <c r="H1015" s="10"/>
      <c r="I1015" s="11"/>
      <c r="J1015" s="11"/>
      <c r="K1015" s="11"/>
      <c r="L1015" s="11"/>
      <c r="M1015" s="11"/>
      <c r="N1015" s="11"/>
      <c r="O1015" s="11"/>
      <c r="P1015" s="11"/>
      <c r="Q1015" s="12"/>
      <c r="R1015" s="12"/>
      <c r="S1015" s="12"/>
      <c r="T1015" s="13"/>
      <c r="U1015" s="10"/>
      <c r="V1015" s="11"/>
      <c r="W1015" s="15">
        <v>29</v>
      </c>
      <c r="X1015" s="15">
        <v>2</v>
      </c>
      <c r="Y1015" s="14" t="s">
        <v>50</v>
      </c>
      <c r="Z1015" s="14" t="s">
        <v>49</v>
      </c>
      <c r="AA1015" s="11" t="s">
        <v>41</v>
      </c>
      <c r="AB1015" s="11"/>
      <c r="AC1015" s="10"/>
      <c r="AD1015" s="15"/>
      <c r="AE1015" s="15"/>
      <c r="AF1015" s="13"/>
      <c r="AG1015" s="15"/>
      <c r="AH1015" s="15"/>
      <c r="AI1015" s="15"/>
      <c r="AJ1015" s="15"/>
      <c r="AK1015" s="15"/>
      <c r="AL1015" s="15"/>
      <c r="AM1015" s="42"/>
      <c r="AN1015" s="15"/>
      <c r="AO1015" s="15"/>
      <c r="AP1015" s="15">
        <v>1556.2288629416107</v>
      </c>
      <c r="AQ1015" s="10"/>
      <c r="AR1015" s="26"/>
      <c r="AS1015" s="10"/>
      <c r="AT1015" s="13" t="s">
        <v>47</v>
      </c>
      <c r="AU1015" s="10" t="s">
        <v>51</v>
      </c>
      <c r="AV1015" s="13" t="s">
        <v>51</v>
      </c>
      <c r="AW1015" s="15"/>
      <c r="AX1015" s="10"/>
      <c r="AY1015"/>
      <c r="AZ1015" s="10"/>
    </row>
    <row r="1016" spans="1:52" s="10" customFormat="1" ht="12" customHeight="1" x14ac:dyDescent="0.25">
      <c r="D1016" s="24"/>
      <c r="E1016" s="11"/>
      <c r="F1016" s="11"/>
      <c r="G1016" s="11"/>
      <c r="I1016" s="11"/>
      <c r="J1016" s="11"/>
      <c r="K1016" s="11"/>
      <c r="L1016" s="11"/>
      <c r="M1016" s="11"/>
      <c r="N1016" s="11"/>
      <c r="O1016" s="11"/>
      <c r="P1016" s="11"/>
      <c r="Q1016" s="12"/>
      <c r="R1016" s="12"/>
      <c r="S1016" s="12"/>
      <c r="T1016" s="13"/>
      <c r="V1016" s="11"/>
      <c r="W1016" s="15">
        <v>158.22999999999999</v>
      </c>
      <c r="X1016" s="15">
        <v>12</v>
      </c>
      <c r="Y1016" s="14" t="s">
        <v>49</v>
      </c>
      <c r="Z1016" s="14" t="s">
        <v>67</v>
      </c>
      <c r="AA1016" s="11" t="s">
        <v>41</v>
      </c>
      <c r="AB1016" s="11"/>
      <c r="AD1016" s="15"/>
      <c r="AE1016" s="15"/>
      <c r="AF1016" s="13"/>
      <c r="AG1016" s="15"/>
      <c r="AH1016" s="15"/>
      <c r="AI1016" s="15"/>
      <c r="AJ1016" s="15"/>
      <c r="AK1016" s="15"/>
      <c r="AL1016" s="15"/>
      <c r="AM1016" s="42"/>
      <c r="AN1016" s="15"/>
      <c r="AO1016" s="15"/>
      <c r="AP1016" s="15">
        <v>648.42869289233784</v>
      </c>
      <c r="AR1016" s="26"/>
      <c r="AT1016" s="13" t="s">
        <v>47</v>
      </c>
      <c r="AU1016" s="10" t="s">
        <v>51</v>
      </c>
      <c r="AV1016" s="13" t="s">
        <v>51</v>
      </c>
      <c r="AW1016" s="15"/>
      <c r="AY1016"/>
    </row>
    <row r="1017" spans="1:52" x14ac:dyDescent="0.25">
      <c r="A1017" s="10"/>
      <c r="B1017" s="10"/>
      <c r="C1017" s="10"/>
      <c r="D1017" s="24"/>
      <c r="E1017" s="11"/>
      <c r="F1017" s="11"/>
      <c r="G1017" s="11"/>
      <c r="H1017" s="10"/>
      <c r="I1017" s="11"/>
      <c r="J1017" s="11"/>
      <c r="K1017" s="11"/>
      <c r="L1017" s="11"/>
      <c r="M1017" s="11"/>
      <c r="N1017" s="11"/>
      <c r="O1017" s="11"/>
      <c r="P1017" s="11"/>
      <c r="Q1017" s="12"/>
      <c r="R1017" s="12"/>
      <c r="S1017" s="12"/>
      <c r="T1017" s="13"/>
      <c r="U1017" s="10"/>
      <c r="V1017" s="11"/>
      <c r="W1017" s="15">
        <v>10</v>
      </c>
      <c r="X1017" s="15">
        <v>8.0000000000000002E-3</v>
      </c>
      <c r="Y1017" s="14" t="s">
        <v>77</v>
      </c>
      <c r="Z1017" s="14" t="s">
        <v>101</v>
      </c>
      <c r="AA1017" s="11" t="s">
        <v>37</v>
      </c>
      <c r="AB1017" s="11"/>
      <c r="AC1017" s="10"/>
      <c r="AD1017" s="15"/>
      <c r="AE1017" s="15"/>
      <c r="AF1017" s="13"/>
      <c r="AG1017" s="15"/>
      <c r="AH1017" s="15"/>
      <c r="AI1017" s="15"/>
      <c r="AJ1017" s="15"/>
      <c r="AK1017" s="15"/>
      <c r="AL1017" s="15"/>
      <c r="AM1017" s="42"/>
      <c r="AN1017" s="15"/>
      <c r="AO1017" s="15"/>
      <c r="AP1017" s="15">
        <v>432.28579526155852</v>
      </c>
      <c r="AQ1017" s="10"/>
      <c r="AR1017" s="26"/>
      <c r="AS1017" s="10"/>
      <c r="AT1017" s="13" t="s">
        <v>47</v>
      </c>
      <c r="AU1017" s="10" t="s">
        <v>51</v>
      </c>
      <c r="AV1017" s="13" t="s">
        <v>51</v>
      </c>
      <c r="AW1017" s="15"/>
      <c r="AX1017" s="10"/>
      <c r="AZ1017" s="10"/>
    </row>
    <row r="1018" spans="1:52" x14ac:dyDescent="0.25">
      <c r="A1018" s="10"/>
      <c r="B1018" s="10"/>
      <c r="C1018" s="10"/>
      <c r="D1018" s="24"/>
      <c r="E1018" s="11"/>
      <c r="F1018" s="11"/>
      <c r="G1018" s="11"/>
      <c r="H1018" s="10"/>
      <c r="I1018" s="11"/>
      <c r="J1018" s="11"/>
      <c r="K1018" s="11"/>
      <c r="L1018" s="11"/>
      <c r="M1018" s="11"/>
      <c r="N1018" s="11"/>
      <c r="O1018" s="11"/>
      <c r="P1018" s="11"/>
      <c r="Q1018" s="12"/>
      <c r="R1018" s="12"/>
      <c r="S1018" s="12"/>
      <c r="T1018" s="13"/>
      <c r="U1018" s="10"/>
      <c r="V1018" s="11"/>
      <c r="W1018" s="15">
        <v>10</v>
      </c>
      <c r="X1018" s="15">
        <v>8.0000000000000002E-3</v>
      </c>
      <c r="Y1018" s="14" t="s">
        <v>77</v>
      </c>
      <c r="Z1018" s="14" t="s">
        <v>102</v>
      </c>
      <c r="AA1018" s="11" t="s">
        <v>37</v>
      </c>
      <c r="AB1018" s="11"/>
      <c r="AC1018" s="10"/>
      <c r="AD1018" s="15"/>
      <c r="AE1018" s="15"/>
      <c r="AF1018" s="13"/>
      <c r="AG1018" s="15"/>
      <c r="AH1018" s="15"/>
      <c r="AI1018" s="15"/>
      <c r="AJ1018" s="15"/>
      <c r="AK1018" s="15"/>
      <c r="AL1018" s="15"/>
      <c r="AM1018" s="42"/>
      <c r="AN1018" s="15"/>
      <c r="AO1018" s="15"/>
      <c r="AP1018" s="15">
        <v>432.28579526155852</v>
      </c>
      <c r="AQ1018" s="10"/>
      <c r="AR1018" s="26"/>
      <c r="AS1018" s="10"/>
      <c r="AT1018" s="13" t="s">
        <v>47</v>
      </c>
      <c r="AU1018" s="10" t="s">
        <v>51</v>
      </c>
      <c r="AV1018" s="13" t="s">
        <v>51</v>
      </c>
      <c r="AW1018" s="15"/>
      <c r="AX1018" s="10"/>
      <c r="AZ1018" s="10"/>
    </row>
    <row r="1019" spans="1:52" x14ac:dyDescent="0.25">
      <c r="A1019" s="10"/>
      <c r="B1019" s="10"/>
      <c r="C1019" s="10"/>
      <c r="D1019" s="24"/>
      <c r="E1019" s="11"/>
      <c r="F1019" s="11"/>
      <c r="G1019" s="11"/>
      <c r="H1019" s="10"/>
      <c r="I1019" s="11"/>
      <c r="J1019" s="11"/>
      <c r="K1019" s="11"/>
      <c r="L1019" s="11"/>
      <c r="M1019" s="11"/>
      <c r="N1019" s="11"/>
      <c r="O1019" s="11"/>
      <c r="P1019" s="11"/>
      <c r="Q1019" s="12"/>
      <c r="R1019" s="12"/>
      <c r="S1019" s="12"/>
      <c r="T1019" s="13"/>
      <c r="U1019" s="10"/>
      <c r="V1019" s="11"/>
      <c r="W1019" s="15">
        <v>10</v>
      </c>
      <c r="X1019" s="15">
        <v>8.0000000000000002E-3</v>
      </c>
      <c r="Y1019" s="14" t="s">
        <v>77</v>
      </c>
      <c r="Z1019" s="14" t="s">
        <v>70</v>
      </c>
      <c r="AA1019" s="11" t="s">
        <v>37</v>
      </c>
      <c r="AB1019" s="11"/>
      <c r="AC1019" s="10"/>
      <c r="AD1019" s="15"/>
      <c r="AE1019" s="15"/>
      <c r="AF1019" s="13"/>
      <c r="AG1019" s="15"/>
      <c r="AH1019" s="15"/>
      <c r="AI1019" s="15"/>
      <c r="AJ1019" s="15"/>
      <c r="AK1019" s="15"/>
      <c r="AL1019" s="15"/>
      <c r="AM1019" s="42"/>
      <c r="AN1019" s="15"/>
      <c r="AO1019" s="15"/>
      <c r="AP1019" s="15">
        <v>432.28579526155852</v>
      </c>
      <c r="AQ1019" s="10"/>
      <c r="AR1019" s="26"/>
      <c r="AS1019" s="10"/>
      <c r="AT1019" s="13" t="s">
        <v>47</v>
      </c>
      <c r="AU1019" s="10" t="s">
        <v>51</v>
      </c>
      <c r="AV1019" s="13" t="s">
        <v>51</v>
      </c>
      <c r="AW1019" s="15"/>
      <c r="AX1019" s="10"/>
      <c r="AZ1019" s="10"/>
    </row>
    <row r="1020" spans="1:52" x14ac:dyDescent="0.25">
      <c r="A1020" s="10"/>
      <c r="B1020" s="10"/>
      <c r="C1020" s="10"/>
      <c r="D1020" s="24"/>
      <c r="E1020" s="11"/>
      <c r="F1020" s="11"/>
      <c r="G1020" s="11"/>
      <c r="H1020" s="10"/>
      <c r="I1020" s="11"/>
      <c r="J1020" s="11"/>
      <c r="K1020" s="11"/>
      <c r="L1020" s="11"/>
      <c r="M1020" s="11"/>
      <c r="N1020" s="11"/>
      <c r="O1020" s="11"/>
      <c r="P1020" s="11"/>
      <c r="Q1020" s="12"/>
      <c r="R1020" s="12"/>
      <c r="S1020" s="12"/>
      <c r="T1020" s="13"/>
      <c r="U1020" s="10"/>
      <c r="V1020" s="11"/>
      <c r="W1020" s="15">
        <v>31.73</v>
      </c>
      <c r="X1020" s="15">
        <v>4</v>
      </c>
      <c r="Y1020" s="14" t="s">
        <v>49</v>
      </c>
      <c r="Z1020" s="14" t="s">
        <v>66</v>
      </c>
      <c r="AA1020" s="11" t="s">
        <v>41</v>
      </c>
      <c r="AB1020" s="11"/>
      <c r="AC1020" s="10"/>
      <c r="AD1020" s="15"/>
      <c r="AE1020" s="15"/>
      <c r="AF1020" s="13"/>
      <c r="AG1020" s="15"/>
      <c r="AH1020" s="15"/>
      <c r="AI1020" s="15"/>
      <c r="AJ1020" s="15"/>
      <c r="AK1020" s="15"/>
      <c r="AL1020" s="15"/>
      <c r="AM1020" s="42"/>
      <c r="AN1020" s="15"/>
      <c r="AO1020" s="15"/>
      <c r="AP1020" s="15">
        <v>1296.8573857846757</v>
      </c>
      <c r="AQ1020" s="10"/>
      <c r="AR1020" s="26"/>
      <c r="AS1020" s="10"/>
      <c r="AT1020" s="13" t="s">
        <v>47</v>
      </c>
      <c r="AU1020" s="10" t="s">
        <v>51</v>
      </c>
      <c r="AV1020" s="13" t="s">
        <v>51</v>
      </c>
      <c r="AW1020" s="15"/>
      <c r="AX1020" s="10"/>
      <c r="AZ1020" s="10"/>
    </row>
    <row r="1021" spans="1:52" x14ac:dyDescent="0.25">
      <c r="A1021" s="10"/>
      <c r="B1021" s="10"/>
      <c r="C1021" s="10"/>
      <c r="D1021" s="24"/>
      <c r="E1021" s="11"/>
      <c r="F1021" s="11"/>
      <c r="G1021" s="11"/>
      <c r="H1021" s="10"/>
      <c r="I1021" s="11"/>
      <c r="J1021" s="11"/>
      <c r="K1021" s="11"/>
      <c r="L1021" s="11"/>
      <c r="M1021" s="11"/>
      <c r="N1021" s="11"/>
      <c r="O1021" s="11"/>
      <c r="P1021" s="11"/>
      <c r="Q1021" s="12"/>
      <c r="R1021" s="12"/>
      <c r="S1021" s="12"/>
      <c r="T1021" s="13"/>
      <c r="U1021" s="10"/>
      <c r="V1021" s="11"/>
      <c r="W1021" s="15">
        <v>116</v>
      </c>
      <c r="X1021" s="15">
        <v>2.0049999999999999</v>
      </c>
      <c r="Y1021" s="14" t="s">
        <v>76</v>
      </c>
      <c r="Z1021" s="14" t="s">
        <v>49</v>
      </c>
      <c r="AA1021" s="11" t="s">
        <v>37</v>
      </c>
      <c r="AB1021" s="11"/>
      <c r="AC1021" s="10"/>
      <c r="AD1021" s="15"/>
      <c r="AE1021" s="15"/>
      <c r="AF1021" s="13"/>
      <c r="AG1021" s="15"/>
      <c r="AH1021" s="15"/>
      <c r="AI1021" s="15"/>
      <c r="AJ1021" s="15"/>
      <c r="AK1021" s="15"/>
      <c r="AL1021" s="15"/>
      <c r="AM1021" s="42"/>
      <c r="AN1021" s="15"/>
      <c r="AO1021" s="15"/>
      <c r="AP1021" s="15">
        <v>634.01916638361922</v>
      </c>
      <c r="AQ1021" s="10"/>
      <c r="AR1021" s="26"/>
      <c r="AS1021" s="10"/>
      <c r="AT1021" s="13" t="s">
        <v>47</v>
      </c>
      <c r="AU1021" s="10" t="s">
        <v>51</v>
      </c>
      <c r="AV1021" s="13" t="s">
        <v>51</v>
      </c>
      <c r="AW1021" s="15"/>
      <c r="AX1021" s="10"/>
      <c r="AZ1021" s="10"/>
    </row>
    <row r="1022" spans="1:52" x14ac:dyDescent="0.25">
      <c r="A1022" s="10"/>
      <c r="B1022" s="10"/>
      <c r="C1022" s="10"/>
      <c r="D1022" s="24"/>
      <c r="E1022" s="11"/>
      <c r="F1022" s="11"/>
      <c r="G1022" s="11"/>
      <c r="H1022" s="10"/>
      <c r="I1022" s="11"/>
      <c r="J1022" s="11"/>
      <c r="K1022" s="11"/>
      <c r="L1022" s="11"/>
      <c r="M1022" s="11"/>
      <c r="N1022" s="11"/>
      <c r="O1022" s="11"/>
      <c r="P1022" s="11"/>
      <c r="Q1022" s="12"/>
      <c r="R1022" s="12"/>
      <c r="S1022" s="12"/>
      <c r="T1022" s="13"/>
      <c r="U1022" s="10"/>
      <c r="V1022" s="11"/>
      <c r="W1022" s="15">
        <v>256</v>
      </c>
      <c r="X1022" s="15">
        <v>2.1280000000000001</v>
      </c>
      <c r="Y1022" s="14" t="s">
        <v>76</v>
      </c>
      <c r="Z1022" s="14" t="s">
        <v>49</v>
      </c>
      <c r="AA1022" s="11" t="s">
        <v>37</v>
      </c>
      <c r="AB1022" s="11"/>
      <c r="AC1022" s="10"/>
      <c r="AD1022" s="15"/>
      <c r="AE1022" s="15"/>
      <c r="AF1022" s="13"/>
      <c r="AG1022" s="15"/>
      <c r="AH1022" s="15"/>
      <c r="AI1022" s="15"/>
      <c r="AJ1022" s="15"/>
      <c r="AK1022" s="15"/>
      <c r="AL1022" s="15"/>
      <c r="AM1022" s="42"/>
      <c r="AN1022" s="15"/>
      <c r="AO1022" s="15"/>
      <c r="AP1022" s="15">
        <v>634.01916638361922</v>
      </c>
      <c r="AQ1022" s="10"/>
      <c r="AR1022" s="26"/>
      <c r="AS1022" s="10"/>
      <c r="AT1022" s="13" t="s">
        <v>47</v>
      </c>
      <c r="AU1022" s="10" t="s">
        <v>51</v>
      </c>
      <c r="AV1022" s="13" t="s">
        <v>51</v>
      </c>
      <c r="AW1022" s="15"/>
      <c r="AX1022" s="10"/>
      <c r="AZ1022" s="10"/>
    </row>
    <row r="1023" spans="1:52" x14ac:dyDescent="0.25">
      <c r="A1023" s="10"/>
      <c r="B1023" s="10"/>
      <c r="C1023" s="10"/>
      <c r="D1023" s="24"/>
      <c r="E1023" s="11"/>
      <c r="F1023" s="11"/>
      <c r="G1023" s="11"/>
      <c r="H1023" s="10"/>
      <c r="I1023" s="11"/>
      <c r="J1023" s="11"/>
      <c r="K1023" s="11"/>
      <c r="L1023" s="11"/>
      <c r="M1023" s="11"/>
      <c r="N1023" s="11"/>
      <c r="O1023" s="11"/>
      <c r="P1023" s="11"/>
      <c r="Q1023" s="12"/>
      <c r="R1023" s="12"/>
      <c r="S1023" s="12"/>
      <c r="T1023" s="13"/>
      <c r="U1023" s="10"/>
      <c r="V1023" s="11"/>
      <c r="W1023" s="15">
        <v>167</v>
      </c>
      <c r="X1023" s="15">
        <v>0.98699999999999999</v>
      </c>
      <c r="Y1023" s="14" t="s">
        <v>83</v>
      </c>
      <c r="Z1023" s="14" t="s">
        <v>49</v>
      </c>
      <c r="AA1023" s="11" t="s">
        <v>37</v>
      </c>
      <c r="AB1023" s="11"/>
      <c r="AC1023" s="10"/>
      <c r="AD1023" s="15"/>
      <c r="AE1023" s="15"/>
      <c r="AF1023" s="13"/>
      <c r="AG1023" s="15"/>
      <c r="AH1023" s="15"/>
      <c r="AI1023" s="15"/>
      <c r="AJ1023" s="15"/>
      <c r="AK1023" s="15"/>
      <c r="AL1023" s="15"/>
      <c r="AM1023" s="42"/>
      <c r="AN1023" s="15"/>
      <c r="AO1023" s="15"/>
      <c r="AP1023" s="15">
        <v>634.01916638361922</v>
      </c>
      <c r="AQ1023" s="10"/>
      <c r="AR1023" s="26"/>
      <c r="AS1023" s="10"/>
      <c r="AT1023" s="13" t="s">
        <v>47</v>
      </c>
      <c r="AU1023" s="10" t="s">
        <v>51</v>
      </c>
      <c r="AV1023" s="13" t="s">
        <v>51</v>
      </c>
      <c r="AW1023" s="15"/>
      <c r="AX1023" s="10"/>
      <c r="AZ1023" s="10"/>
    </row>
    <row r="1024" spans="1:52" x14ac:dyDescent="0.25">
      <c r="A1024" s="10"/>
      <c r="B1024" s="10"/>
      <c r="C1024" s="10"/>
      <c r="D1024" s="24"/>
      <c r="E1024" s="11"/>
      <c r="F1024" s="11"/>
      <c r="G1024" s="11"/>
      <c r="H1024" s="10"/>
      <c r="I1024" s="11"/>
      <c r="J1024" s="11"/>
      <c r="K1024" s="11"/>
      <c r="L1024" s="11"/>
      <c r="M1024" s="11"/>
      <c r="N1024" s="11"/>
      <c r="O1024" s="11"/>
      <c r="P1024" s="11"/>
      <c r="Q1024" s="12"/>
      <c r="R1024" s="12"/>
      <c r="S1024" s="12"/>
      <c r="T1024" s="13"/>
      <c r="U1024" s="10"/>
      <c r="V1024" s="11"/>
      <c r="W1024" s="15">
        <v>1</v>
      </c>
      <c r="X1024" s="15">
        <v>1</v>
      </c>
      <c r="Y1024" s="14" t="s">
        <v>65</v>
      </c>
      <c r="Z1024" s="14" t="s">
        <v>49</v>
      </c>
      <c r="AA1024" s="11" t="s">
        <v>41</v>
      </c>
      <c r="AB1024" s="11"/>
      <c r="AC1024" s="10"/>
      <c r="AD1024" s="15"/>
      <c r="AE1024" s="15"/>
      <c r="AF1024" s="13"/>
      <c r="AG1024" s="15"/>
      <c r="AH1024" s="15"/>
      <c r="AI1024" s="15"/>
      <c r="AJ1024" s="15"/>
      <c r="AK1024" s="15"/>
      <c r="AL1024" s="15"/>
      <c r="AM1024" s="42"/>
      <c r="AN1024" s="15"/>
      <c r="AO1024" s="15"/>
      <c r="AP1024" s="15">
        <v>1296.8573857846757</v>
      </c>
      <c r="AQ1024" s="10"/>
      <c r="AR1024" s="26"/>
      <c r="AS1024" s="10"/>
      <c r="AT1024" s="13" t="s">
        <v>47</v>
      </c>
      <c r="AU1024" s="10" t="s">
        <v>51</v>
      </c>
      <c r="AV1024" s="13" t="s">
        <v>51</v>
      </c>
      <c r="AW1024" s="15"/>
      <c r="AX1024" s="10"/>
      <c r="AZ1024" s="10"/>
    </row>
    <row r="1025" spans="1:52" x14ac:dyDescent="0.25">
      <c r="A1025" s="10"/>
      <c r="B1025" s="10"/>
      <c r="C1025" s="10"/>
      <c r="D1025" s="24"/>
      <c r="E1025" s="11"/>
      <c r="F1025" s="11"/>
      <c r="G1025" s="11"/>
      <c r="H1025" s="10"/>
      <c r="I1025" s="11"/>
      <c r="J1025" s="11"/>
      <c r="K1025" s="11"/>
      <c r="L1025" s="11"/>
      <c r="M1025" s="11"/>
      <c r="N1025" s="11"/>
      <c r="O1025" s="11"/>
      <c r="P1025" s="11"/>
      <c r="Q1025" s="12"/>
      <c r="R1025" s="12"/>
      <c r="S1025" s="12"/>
      <c r="T1025" s="13"/>
      <c r="U1025" s="10"/>
      <c r="V1025" s="11"/>
      <c r="W1025" s="15">
        <v>1</v>
      </c>
      <c r="X1025" s="15">
        <v>1</v>
      </c>
      <c r="Y1025" s="14" t="s">
        <v>66</v>
      </c>
      <c r="Z1025" s="14" t="s">
        <v>49</v>
      </c>
      <c r="AA1025" s="11" t="s">
        <v>41</v>
      </c>
      <c r="AB1025" s="11"/>
      <c r="AC1025" s="10"/>
      <c r="AD1025" s="15"/>
      <c r="AE1025" s="15"/>
      <c r="AF1025" s="13"/>
      <c r="AG1025" s="15"/>
      <c r="AH1025" s="15"/>
      <c r="AI1025" s="15"/>
      <c r="AJ1025" s="15"/>
      <c r="AK1025" s="15"/>
      <c r="AL1025" s="15"/>
      <c r="AM1025" s="42"/>
      <c r="AN1025" s="15"/>
      <c r="AO1025" s="15"/>
      <c r="AP1025" s="15">
        <v>345.82863620924684</v>
      </c>
      <c r="AQ1025" s="10"/>
      <c r="AR1025" s="26"/>
      <c r="AS1025" s="10"/>
      <c r="AT1025" s="13" t="s">
        <v>47</v>
      </c>
      <c r="AU1025" s="10" t="s">
        <v>51</v>
      </c>
      <c r="AV1025" s="13" t="s">
        <v>51</v>
      </c>
      <c r="AW1025" s="15"/>
      <c r="AX1025" s="10"/>
      <c r="AZ1025" s="10"/>
    </row>
    <row r="1026" spans="1:52" x14ac:dyDescent="0.25">
      <c r="A1026" s="10"/>
      <c r="B1026" s="10"/>
      <c r="C1026" s="10"/>
      <c r="D1026" s="24"/>
      <c r="E1026" s="11"/>
      <c r="F1026" s="11"/>
      <c r="G1026" s="11"/>
      <c r="H1026" s="10"/>
      <c r="I1026" s="11"/>
      <c r="J1026" s="11"/>
      <c r="K1026" s="11"/>
      <c r="L1026" s="11"/>
      <c r="M1026" s="11"/>
      <c r="N1026" s="11"/>
      <c r="O1026" s="11"/>
      <c r="P1026" s="11"/>
      <c r="Q1026" s="12"/>
      <c r="R1026" s="12"/>
      <c r="S1026" s="12"/>
      <c r="T1026" s="13"/>
      <c r="U1026" s="10"/>
      <c r="V1026" s="11"/>
      <c r="W1026" s="15">
        <v>10</v>
      </c>
      <c r="X1026" s="15">
        <v>8.0000000000000002E-3</v>
      </c>
      <c r="Y1026" s="14" t="s">
        <v>77</v>
      </c>
      <c r="Z1026" s="14" t="s">
        <v>70</v>
      </c>
      <c r="AA1026" s="11" t="s">
        <v>37</v>
      </c>
      <c r="AB1026" s="11"/>
      <c r="AC1026" s="10"/>
      <c r="AD1026" s="15"/>
      <c r="AE1026" s="15"/>
      <c r="AF1026" s="13"/>
      <c r="AG1026" s="15"/>
      <c r="AH1026" s="15"/>
      <c r="AI1026" s="15"/>
      <c r="AJ1026" s="15"/>
      <c r="AK1026" s="15"/>
      <c r="AL1026" s="15"/>
      <c r="AM1026" s="42"/>
      <c r="AN1026" s="15"/>
      <c r="AO1026" s="15"/>
      <c r="AP1026" s="15">
        <v>324.21434644616892</v>
      </c>
      <c r="AQ1026" s="10"/>
      <c r="AR1026" s="26"/>
      <c r="AS1026" s="10"/>
      <c r="AT1026" s="13" t="s">
        <v>47</v>
      </c>
      <c r="AU1026" s="10" t="s">
        <v>51</v>
      </c>
      <c r="AV1026" s="13" t="s">
        <v>51</v>
      </c>
      <c r="AW1026" s="15"/>
      <c r="AX1026" s="10"/>
      <c r="AZ1026" s="10"/>
    </row>
    <row r="1027" spans="1:52" x14ac:dyDescent="0.25">
      <c r="A1027" s="10"/>
      <c r="B1027" s="10"/>
      <c r="C1027" s="10"/>
      <c r="D1027" s="24"/>
      <c r="E1027" s="11"/>
      <c r="F1027" s="11"/>
      <c r="G1027" s="11"/>
      <c r="H1027" s="10"/>
      <c r="I1027" s="11"/>
      <c r="J1027" s="11"/>
      <c r="K1027" s="11"/>
      <c r="L1027" s="11"/>
      <c r="M1027" s="11"/>
      <c r="N1027" s="11"/>
      <c r="O1027" s="11"/>
      <c r="P1027" s="11"/>
      <c r="Q1027" s="12"/>
      <c r="R1027" s="12"/>
      <c r="S1027" s="12"/>
      <c r="T1027" s="13"/>
      <c r="U1027" s="10"/>
      <c r="V1027" s="11"/>
      <c r="W1027" s="15">
        <v>10</v>
      </c>
      <c r="X1027" s="15">
        <v>8.0000000000000002E-3</v>
      </c>
      <c r="Y1027" s="14" t="s">
        <v>77</v>
      </c>
      <c r="Z1027" s="14" t="s">
        <v>102</v>
      </c>
      <c r="AA1027" s="11" t="s">
        <v>37</v>
      </c>
      <c r="AB1027" s="11"/>
      <c r="AC1027" s="10"/>
      <c r="AD1027" s="15"/>
      <c r="AE1027" s="15"/>
      <c r="AF1027" s="13"/>
      <c r="AG1027" s="15"/>
      <c r="AH1027" s="15"/>
      <c r="AI1027" s="15"/>
      <c r="AJ1027" s="15"/>
      <c r="AK1027" s="15"/>
      <c r="AL1027" s="15"/>
      <c r="AM1027" s="42"/>
      <c r="AN1027" s="15"/>
      <c r="AO1027" s="15"/>
      <c r="AP1027" s="15">
        <v>324.21434644616892</v>
      </c>
      <c r="AQ1027" s="10"/>
      <c r="AR1027" s="26"/>
      <c r="AS1027" s="10"/>
      <c r="AT1027" s="13" t="s">
        <v>47</v>
      </c>
      <c r="AU1027" s="10" t="s">
        <v>51</v>
      </c>
      <c r="AV1027" s="13" t="s">
        <v>51</v>
      </c>
      <c r="AW1027" s="15"/>
      <c r="AX1027" s="10"/>
      <c r="AZ1027" s="10"/>
    </row>
    <row r="1028" spans="1:52" x14ac:dyDescent="0.25">
      <c r="A1028" s="10"/>
      <c r="B1028" s="10"/>
      <c r="C1028" s="10"/>
      <c r="D1028" s="24"/>
      <c r="E1028" s="11"/>
      <c r="F1028" s="11"/>
      <c r="G1028" s="11"/>
      <c r="H1028" s="10"/>
      <c r="I1028" s="11"/>
      <c r="J1028" s="11"/>
      <c r="K1028" s="11"/>
      <c r="L1028" s="11"/>
      <c r="M1028" s="11"/>
      <c r="N1028" s="11"/>
      <c r="O1028" s="11"/>
      <c r="P1028" s="11"/>
      <c r="Q1028" s="12"/>
      <c r="R1028" s="12"/>
      <c r="S1028" s="12"/>
      <c r="T1028" s="13"/>
      <c r="U1028" s="10"/>
      <c r="V1028" s="11"/>
      <c r="W1028" s="15">
        <v>57</v>
      </c>
      <c r="X1028" s="15">
        <v>8</v>
      </c>
      <c r="Y1028" s="14" t="s">
        <v>49</v>
      </c>
      <c r="Z1028" s="14" t="s">
        <v>66</v>
      </c>
      <c r="AA1028" s="11" t="s">
        <v>41</v>
      </c>
      <c r="AB1028" s="11"/>
      <c r="AC1028" s="10"/>
      <c r="AD1028" s="15"/>
      <c r="AE1028" s="15"/>
      <c r="AF1028" s="13"/>
      <c r="AG1028" s="15"/>
      <c r="AH1028" s="15"/>
      <c r="AI1028" s="15"/>
      <c r="AJ1028" s="15"/>
      <c r="AK1028" s="15"/>
      <c r="AL1028" s="15"/>
      <c r="AM1028" s="42"/>
      <c r="AN1028" s="15"/>
      <c r="AO1028" s="15"/>
      <c r="AP1028" s="15">
        <v>1296.8573857846757</v>
      </c>
      <c r="AQ1028" s="10"/>
      <c r="AR1028" s="26"/>
      <c r="AS1028" s="10"/>
      <c r="AT1028" s="13" t="s">
        <v>47</v>
      </c>
      <c r="AU1028" s="10" t="s">
        <v>51</v>
      </c>
      <c r="AV1028" s="13" t="s">
        <v>51</v>
      </c>
      <c r="AW1028" s="15"/>
      <c r="AX1028" s="10"/>
      <c r="AZ1028" s="10"/>
    </row>
    <row r="1029" spans="1:52" x14ac:dyDescent="0.25">
      <c r="A1029" s="10"/>
      <c r="B1029" s="10"/>
      <c r="C1029" s="10"/>
      <c r="D1029" s="24"/>
      <c r="E1029" s="11"/>
      <c r="F1029" s="11"/>
      <c r="G1029" s="11"/>
      <c r="H1029" s="10"/>
      <c r="I1029" s="11"/>
      <c r="J1029" s="11"/>
      <c r="K1029" s="11"/>
      <c r="L1029" s="11"/>
      <c r="M1029" s="11"/>
      <c r="N1029" s="11"/>
      <c r="O1029" s="11"/>
      <c r="P1029" s="11"/>
      <c r="Q1029" s="12"/>
      <c r="R1029" s="12"/>
      <c r="S1029" s="12"/>
      <c r="T1029" s="13"/>
      <c r="U1029" s="10"/>
      <c r="V1029" s="11"/>
      <c r="W1029" s="15">
        <v>2.5</v>
      </c>
      <c r="X1029" s="15">
        <v>2.9000000000000001E-2</v>
      </c>
      <c r="Y1029" s="14" t="s">
        <v>97</v>
      </c>
      <c r="Z1029" s="14" t="s">
        <v>71</v>
      </c>
      <c r="AA1029" s="11" t="s">
        <v>37</v>
      </c>
      <c r="AB1029" s="11"/>
      <c r="AC1029" s="10"/>
      <c r="AD1029" s="15"/>
      <c r="AE1029" s="15"/>
      <c r="AF1029" s="13"/>
      <c r="AG1029" s="15"/>
      <c r="AH1029" s="15"/>
      <c r="AI1029" s="15"/>
      <c r="AJ1029" s="15"/>
      <c r="AK1029" s="15"/>
      <c r="AL1029" s="15"/>
      <c r="AM1029" s="42"/>
      <c r="AN1029" s="15"/>
      <c r="AO1029" s="15"/>
      <c r="AP1029" s="15">
        <v>345.82863620924684</v>
      </c>
      <c r="AQ1029" s="10"/>
      <c r="AR1029" s="26"/>
      <c r="AS1029" s="10"/>
      <c r="AT1029" s="13" t="s">
        <v>38</v>
      </c>
      <c r="AU1029" s="10" t="s">
        <v>72</v>
      </c>
      <c r="AV1029" s="13" t="s">
        <v>72</v>
      </c>
      <c r="AW1029" s="15"/>
      <c r="AX1029" s="10"/>
      <c r="AZ1029" s="10"/>
    </row>
    <row r="1030" spans="1:52" x14ac:dyDescent="0.25">
      <c r="A1030" s="10"/>
      <c r="B1030" s="10"/>
      <c r="C1030" s="10"/>
      <c r="D1030" s="24"/>
      <c r="E1030" s="11"/>
      <c r="F1030" s="11"/>
      <c r="G1030" s="11"/>
      <c r="H1030" s="10"/>
      <c r="I1030" s="11"/>
      <c r="J1030" s="11"/>
      <c r="K1030" s="11"/>
      <c r="L1030" s="11"/>
      <c r="M1030" s="11"/>
      <c r="N1030" s="11"/>
      <c r="O1030" s="11"/>
      <c r="P1030" s="11"/>
      <c r="Q1030" s="12"/>
      <c r="R1030" s="12"/>
      <c r="S1030" s="12"/>
      <c r="T1030" s="13"/>
      <c r="U1030" s="10"/>
      <c r="V1030" s="11"/>
      <c r="W1030" s="15">
        <v>2.5</v>
      </c>
      <c r="X1030" s="15">
        <v>2.9000000000000001E-2</v>
      </c>
      <c r="Y1030" s="14" t="s">
        <v>97</v>
      </c>
      <c r="Z1030" s="14" t="s">
        <v>71</v>
      </c>
      <c r="AA1030" s="11" t="s">
        <v>37</v>
      </c>
      <c r="AB1030" s="11"/>
      <c r="AC1030" s="10"/>
      <c r="AD1030" s="15"/>
      <c r="AE1030" s="15"/>
      <c r="AF1030" s="13"/>
      <c r="AG1030" s="15"/>
      <c r="AH1030" s="15"/>
      <c r="AI1030" s="15"/>
      <c r="AJ1030" s="15"/>
      <c r="AK1030" s="15"/>
      <c r="AL1030" s="15"/>
      <c r="AM1030" s="42"/>
      <c r="AN1030" s="15"/>
      <c r="AO1030" s="15"/>
      <c r="AP1030" s="15">
        <v>345.82863620924684</v>
      </c>
      <c r="AQ1030" s="10"/>
      <c r="AR1030" s="26"/>
      <c r="AS1030" s="10"/>
      <c r="AT1030" s="13" t="s">
        <v>38</v>
      </c>
      <c r="AU1030" s="10" t="s">
        <v>72</v>
      </c>
      <c r="AV1030" s="13" t="s">
        <v>72</v>
      </c>
      <c r="AW1030" s="15"/>
      <c r="AX1030" s="10"/>
      <c r="AZ1030" s="10"/>
    </row>
    <row r="1031" spans="1:52" x14ac:dyDescent="0.25">
      <c r="A1031" s="10"/>
      <c r="B1031" s="10"/>
      <c r="C1031" s="10"/>
      <c r="D1031" s="24"/>
      <c r="E1031" s="11"/>
      <c r="F1031" s="11"/>
      <c r="G1031" s="11"/>
      <c r="H1031" s="10"/>
      <c r="I1031" s="11"/>
      <c r="J1031" s="11"/>
      <c r="K1031" s="11"/>
      <c r="L1031" s="11"/>
      <c r="M1031" s="11"/>
      <c r="N1031" s="11"/>
      <c r="O1031" s="11"/>
      <c r="P1031" s="11"/>
      <c r="Q1031" s="12"/>
      <c r="R1031" s="12"/>
      <c r="S1031" s="12"/>
      <c r="T1031" s="13"/>
      <c r="U1031" s="10"/>
      <c r="V1031" s="11"/>
      <c r="W1031" s="15">
        <v>9.8000000000000007</v>
      </c>
      <c r="X1031" s="15">
        <v>4.5999999999999999E-2</v>
      </c>
      <c r="Y1031" s="14" t="s">
        <v>164</v>
      </c>
      <c r="Z1031" s="14" t="s">
        <v>71</v>
      </c>
      <c r="AA1031" s="11" t="s">
        <v>37</v>
      </c>
      <c r="AB1031" s="11"/>
      <c r="AC1031" s="10"/>
      <c r="AD1031" s="15"/>
      <c r="AE1031" s="15"/>
      <c r="AF1031" s="13"/>
      <c r="AG1031" s="15"/>
      <c r="AH1031" s="15"/>
      <c r="AI1031" s="15"/>
      <c r="AJ1031" s="15"/>
      <c r="AK1031" s="15"/>
      <c r="AL1031" s="15"/>
      <c r="AM1031" s="42"/>
      <c r="AN1031" s="15"/>
      <c r="AO1031" s="15"/>
      <c r="AP1031" s="15">
        <v>345.82863620924684</v>
      </c>
      <c r="AQ1031" s="10"/>
      <c r="AR1031" s="26"/>
      <c r="AS1031" s="10"/>
      <c r="AT1031" s="13" t="s">
        <v>38</v>
      </c>
      <c r="AU1031" s="10" t="s">
        <v>72</v>
      </c>
      <c r="AV1031" s="13" t="s">
        <v>72</v>
      </c>
      <c r="AW1031" s="15"/>
      <c r="AX1031" s="10"/>
      <c r="AZ1031" s="10"/>
    </row>
    <row r="1032" spans="1:52" x14ac:dyDescent="0.25">
      <c r="A1032" s="10"/>
      <c r="B1032" s="10"/>
      <c r="C1032" s="10"/>
      <c r="D1032" s="24"/>
      <c r="E1032" s="11"/>
      <c r="F1032" s="11"/>
      <c r="G1032" s="11"/>
      <c r="H1032" s="10"/>
      <c r="I1032" s="11"/>
      <c r="J1032" s="11"/>
      <c r="K1032" s="11"/>
      <c r="L1032" s="11"/>
      <c r="M1032" s="11"/>
      <c r="N1032" s="11"/>
      <c r="O1032" s="11"/>
      <c r="P1032" s="11"/>
      <c r="Q1032" s="12"/>
      <c r="R1032" s="12"/>
      <c r="S1032" s="12"/>
      <c r="T1032" s="13"/>
      <c r="U1032" s="10"/>
      <c r="V1032" s="11"/>
      <c r="W1032" s="15">
        <v>4</v>
      </c>
      <c r="X1032" s="15">
        <v>0.23</v>
      </c>
      <c r="Y1032" s="14" t="s">
        <v>71</v>
      </c>
      <c r="Z1032" s="14" t="s">
        <v>62</v>
      </c>
      <c r="AA1032" s="11" t="s">
        <v>41</v>
      </c>
      <c r="AB1032" s="11"/>
      <c r="AC1032" s="10"/>
      <c r="AD1032" s="15"/>
      <c r="AE1032" s="15"/>
      <c r="AF1032" s="13"/>
      <c r="AG1032" s="15"/>
      <c r="AH1032" s="15"/>
      <c r="AI1032" s="15"/>
      <c r="AJ1032" s="15"/>
      <c r="AK1032" s="15"/>
      <c r="AL1032" s="15"/>
      <c r="AM1032" s="42"/>
      <c r="AN1032" s="15"/>
      <c r="AO1032" s="15"/>
      <c r="AP1032" s="15">
        <v>518.7429543138702</v>
      </c>
      <c r="AQ1032" s="10"/>
      <c r="AR1032" s="26"/>
      <c r="AS1032" s="10"/>
      <c r="AT1032" s="13" t="s">
        <v>38</v>
      </c>
      <c r="AU1032" s="10" t="s">
        <v>72</v>
      </c>
      <c r="AV1032" s="13" t="s">
        <v>72</v>
      </c>
      <c r="AW1032" s="15"/>
      <c r="AX1032" s="10"/>
      <c r="AZ1032" s="10"/>
    </row>
    <row r="1033" spans="1:52" x14ac:dyDescent="0.25">
      <c r="A1033" s="10"/>
      <c r="B1033" s="10"/>
      <c r="C1033" s="10"/>
      <c r="D1033" s="24"/>
      <c r="E1033" s="11"/>
      <c r="F1033" s="11"/>
      <c r="G1033" s="11"/>
      <c r="H1033" s="10"/>
      <c r="I1033" s="11"/>
      <c r="J1033" s="11"/>
      <c r="K1033" s="11"/>
      <c r="L1033" s="11"/>
      <c r="M1033" s="11"/>
      <c r="N1033" s="11"/>
      <c r="O1033" s="11"/>
      <c r="P1033" s="11"/>
      <c r="Q1033" s="12"/>
      <c r="R1033" s="12"/>
      <c r="S1033" s="12"/>
      <c r="T1033" s="13"/>
      <c r="U1033" s="10"/>
      <c r="V1033" s="11"/>
      <c r="W1033" s="15">
        <v>587</v>
      </c>
      <c r="X1033" s="15">
        <v>3.5609999999999999</v>
      </c>
      <c r="Y1033" s="14" t="s">
        <v>110</v>
      </c>
      <c r="Z1033" s="14" t="s">
        <v>49</v>
      </c>
      <c r="AA1033" s="11" t="s">
        <v>37</v>
      </c>
      <c r="AB1033" s="11"/>
      <c r="AC1033" s="10"/>
      <c r="AD1033" s="15"/>
      <c r="AE1033" s="15"/>
      <c r="AF1033" s="13"/>
      <c r="AG1033" s="15"/>
      <c r="AH1033" s="15"/>
      <c r="AI1033" s="15"/>
      <c r="AJ1033" s="15"/>
      <c r="AK1033" s="15"/>
      <c r="AL1033" s="15"/>
      <c r="AM1033" s="42"/>
      <c r="AN1033" s="15"/>
      <c r="AO1033" s="15"/>
      <c r="AP1033" s="15">
        <v>317.00958319180961</v>
      </c>
      <c r="AQ1033" s="10"/>
      <c r="AR1033" s="26"/>
      <c r="AS1033" s="10"/>
      <c r="AT1033" s="13" t="s">
        <v>47</v>
      </c>
      <c r="AU1033" s="10" t="s">
        <v>51</v>
      </c>
      <c r="AV1033" s="13" t="s">
        <v>51</v>
      </c>
      <c r="AW1033" s="15"/>
      <c r="AX1033" s="10"/>
      <c r="AZ1033" s="10"/>
    </row>
    <row r="1034" spans="1:52" x14ac:dyDescent="0.25">
      <c r="A1034" s="10"/>
      <c r="B1034" s="10"/>
      <c r="C1034" s="10"/>
      <c r="D1034" s="24"/>
      <c r="E1034" s="11"/>
      <c r="F1034" s="11"/>
      <c r="G1034" s="11"/>
      <c r="H1034" s="10"/>
      <c r="I1034" s="11"/>
      <c r="J1034" s="11"/>
      <c r="K1034" s="11"/>
      <c r="L1034" s="11"/>
      <c r="M1034" s="11"/>
      <c r="N1034" s="11"/>
      <c r="O1034" s="11"/>
      <c r="P1034" s="11"/>
      <c r="Q1034" s="12"/>
      <c r="R1034" s="12"/>
      <c r="S1034" s="12"/>
      <c r="T1034" s="13"/>
      <c r="U1034" s="10"/>
      <c r="V1034" s="11"/>
      <c r="W1034" s="15">
        <v>82</v>
      </c>
      <c r="X1034" s="15">
        <v>0.77700000000000002</v>
      </c>
      <c r="Y1034" s="14" t="s">
        <v>76</v>
      </c>
      <c r="Z1034" s="14" t="s">
        <v>49</v>
      </c>
      <c r="AA1034" s="11" t="s">
        <v>37</v>
      </c>
      <c r="AB1034" s="11"/>
      <c r="AC1034" s="10"/>
      <c r="AD1034" s="15"/>
      <c r="AE1034" s="15"/>
      <c r="AF1034" s="13"/>
      <c r="AG1034" s="15"/>
      <c r="AH1034" s="15"/>
      <c r="AI1034" s="15"/>
      <c r="AJ1034" s="15"/>
      <c r="AK1034" s="15"/>
      <c r="AL1034" s="15"/>
      <c r="AM1034" s="42"/>
      <c r="AN1034" s="15"/>
      <c r="AO1034" s="15"/>
      <c r="AP1034" s="15">
        <v>317.00958319180961</v>
      </c>
      <c r="AQ1034" s="10"/>
      <c r="AR1034" s="26"/>
      <c r="AS1034" s="10"/>
      <c r="AT1034" s="13" t="s">
        <v>47</v>
      </c>
      <c r="AU1034" s="10" t="s">
        <v>51</v>
      </c>
      <c r="AV1034" s="13" t="s">
        <v>51</v>
      </c>
      <c r="AW1034" s="15"/>
      <c r="AX1034" s="10"/>
      <c r="AZ1034" s="10"/>
    </row>
    <row r="1035" spans="1:52" x14ac:dyDescent="0.25">
      <c r="A1035" s="10"/>
      <c r="B1035" s="10"/>
      <c r="C1035" s="10"/>
      <c r="D1035" s="24"/>
      <c r="E1035" s="11"/>
      <c r="F1035" s="11"/>
      <c r="G1035" s="11"/>
      <c r="H1035" s="10"/>
      <c r="I1035" s="11"/>
      <c r="J1035" s="11"/>
      <c r="K1035" s="11"/>
      <c r="L1035" s="11"/>
      <c r="M1035" s="11"/>
      <c r="N1035" s="11"/>
      <c r="O1035" s="11"/>
      <c r="P1035" s="11"/>
      <c r="Q1035" s="12"/>
      <c r="R1035" s="12"/>
      <c r="S1035" s="12"/>
      <c r="T1035" s="13"/>
      <c r="U1035" s="10"/>
      <c r="V1035" s="11"/>
      <c r="W1035" s="15">
        <v>70</v>
      </c>
      <c r="X1035" s="15">
        <v>0.65800000000000003</v>
      </c>
      <c r="Y1035" s="14" t="s">
        <v>93</v>
      </c>
      <c r="Z1035" s="14" t="s">
        <v>49</v>
      </c>
      <c r="AA1035" s="11" t="s">
        <v>37</v>
      </c>
      <c r="AB1035" s="11"/>
      <c r="AC1035" s="10"/>
      <c r="AD1035" s="15"/>
      <c r="AE1035" s="15"/>
      <c r="AF1035" s="13"/>
      <c r="AG1035" s="15"/>
      <c r="AH1035" s="15"/>
      <c r="AI1035" s="15"/>
      <c r="AJ1035" s="15"/>
      <c r="AK1035" s="15"/>
      <c r="AL1035" s="15"/>
      <c r="AM1035" s="42"/>
      <c r="AN1035" s="15"/>
      <c r="AO1035" s="15"/>
      <c r="AP1035" s="15">
        <v>317.00958319180961</v>
      </c>
      <c r="AQ1035" s="10"/>
      <c r="AR1035" s="26"/>
      <c r="AS1035" s="10"/>
      <c r="AT1035" s="13" t="s">
        <v>47</v>
      </c>
      <c r="AU1035" s="10" t="s">
        <v>51</v>
      </c>
      <c r="AV1035" s="13" t="s">
        <v>51</v>
      </c>
      <c r="AW1035" s="15"/>
      <c r="AX1035" s="10"/>
      <c r="AZ1035" s="10"/>
    </row>
    <row r="1036" spans="1:52" x14ac:dyDescent="0.25">
      <c r="A1036" s="10"/>
      <c r="B1036" s="10"/>
      <c r="C1036" s="10"/>
      <c r="D1036" s="24"/>
      <c r="E1036" s="11"/>
      <c r="F1036" s="11"/>
      <c r="G1036" s="11"/>
      <c r="H1036" s="10"/>
      <c r="I1036" s="11"/>
      <c r="J1036" s="11"/>
      <c r="K1036" s="11"/>
      <c r="L1036" s="11"/>
      <c r="M1036" s="11"/>
      <c r="N1036" s="11"/>
      <c r="O1036" s="11"/>
      <c r="P1036" s="11"/>
      <c r="Q1036" s="12"/>
      <c r="R1036" s="12"/>
      <c r="S1036" s="12"/>
      <c r="T1036" s="13"/>
      <c r="U1036" s="10"/>
      <c r="V1036" s="11"/>
      <c r="W1036" s="15">
        <v>95</v>
      </c>
      <c r="X1036" s="15">
        <v>0.32200000000000001</v>
      </c>
      <c r="Y1036" s="14" t="s">
        <v>165</v>
      </c>
      <c r="Z1036" s="14" t="s">
        <v>49</v>
      </c>
      <c r="AA1036" s="11" t="s">
        <v>37</v>
      </c>
      <c r="AB1036" s="11"/>
      <c r="AC1036" s="10"/>
      <c r="AD1036" s="15"/>
      <c r="AE1036" s="15"/>
      <c r="AF1036" s="13"/>
      <c r="AG1036" s="15"/>
      <c r="AH1036" s="15"/>
      <c r="AI1036" s="15"/>
      <c r="AJ1036" s="15"/>
      <c r="AK1036" s="15"/>
      <c r="AL1036" s="15"/>
      <c r="AM1036" s="42"/>
      <c r="AN1036" s="15"/>
      <c r="AO1036" s="15"/>
      <c r="AP1036" s="15">
        <v>317.00958319180961</v>
      </c>
      <c r="AQ1036" s="10"/>
      <c r="AR1036" s="26"/>
      <c r="AS1036" s="10"/>
      <c r="AT1036" s="13" t="s">
        <v>47</v>
      </c>
      <c r="AU1036" s="10" t="s">
        <v>51</v>
      </c>
      <c r="AV1036" s="13" t="s">
        <v>51</v>
      </c>
      <c r="AW1036" s="15"/>
      <c r="AX1036" s="10"/>
      <c r="AZ1036" s="10"/>
    </row>
    <row r="1037" spans="1:52" x14ac:dyDescent="0.25">
      <c r="A1037" s="10"/>
      <c r="B1037" s="10"/>
      <c r="C1037" s="10"/>
      <c r="D1037" s="24"/>
      <c r="E1037" s="11"/>
      <c r="F1037" s="11"/>
      <c r="G1037" s="11"/>
      <c r="H1037" s="10"/>
      <c r="I1037" s="11"/>
      <c r="J1037" s="11"/>
      <c r="K1037" s="11"/>
      <c r="L1037" s="11"/>
      <c r="M1037" s="11"/>
      <c r="N1037" s="11"/>
      <c r="O1037" s="11"/>
      <c r="P1037" s="11"/>
      <c r="Q1037" s="12"/>
      <c r="R1037" s="12"/>
      <c r="S1037" s="12"/>
      <c r="T1037" s="13"/>
      <c r="U1037" s="10"/>
      <c r="V1037" s="11"/>
      <c r="W1037" s="15">
        <v>75</v>
      </c>
      <c r="X1037" s="15">
        <v>0.45400000000000001</v>
      </c>
      <c r="Y1037" s="14" t="s">
        <v>83</v>
      </c>
      <c r="Z1037" s="14" t="s">
        <v>49</v>
      </c>
      <c r="AA1037" s="11" t="s">
        <v>37</v>
      </c>
      <c r="AB1037" s="11"/>
      <c r="AC1037" s="10"/>
      <c r="AD1037" s="15"/>
      <c r="AE1037" s="15"/>
      <c r="AF1037" s="13"/>
      <c r="AG1037" s="15"/>
      <c r="AH1037" s="15"/>
      <c r="AI1037" s="15"/>
      <c r="AJ1037" s="15"/>
      <c r="AK1037" s="15"/>
      <c r="AL1037" s="15"/>
      <c r="AM1037" s="42"/>
      <c r="AN1037" s="15"/>
      <c r="AO1037" s="15"/>
      <c r="AP1037" s="15">
        <v>317.00958319180961</v>
      </c>
      <c r="AQ1037" s="10"/>
      <c r="AR1037" s="26"/>
      <c r="AS1037" s="10"/>
      <c r="AT1037" s="13" t="s">
        <v>47</v>
      </c>
      <c r="AU1037" s="10" t="s">
        <v>51</v>
      </c>
      <c r="AV1037" s="13" t="s">
        <v>51</v>
      </c>
      <c r="AW1037" s="15"/>
      <c r="AX1037" s="10"/>
      <c r="AZ1037" s="10"/>
    </row>
    <row r="1038" spans="1:52" x14ac:dyDescent="0.25">
      <c r="A1038" s="10"/>
      <c r="B1038" s="10"/>
      <c r="C1038" s="10"/>
      <c r="D1038" s="24"/>
      <c r="E1038" s="11"/>
      <c r="F1038" s="11"/>
      <c r="G1038" s="11"/>
      <c r="H1038" s="10"/>
      <c r="I1038" s="11"/>
      <c r="J1038" s="11"/>
      <c r="K1038" s="11"/>
      <c r="L1038" s="11"/>
      <c r="M1038" s="11"/>
      <c r="N1038" s="11"/>
      <c r="O1038" s="11"/>
      <c r="P1038" s="11"/>
      <c r="Q1038" s="12"/>
      <c r="R1038" s="12"/>
      <c r="S1038" s="12"/>
      <c r="T1038" s="13"/>
      <c r="U1038" s="10"/>
      <c r="V1038" s="11"/>
      <c r="W1038" s="15">
        <v>95</v>
      </c>
      <c r="X1038" s="15">
        <v>0.38500000000000001</v>
      </c>
      <c r="Y1038" s="14" t="s">
        <v>76</v>
      </c>
      <c r="Z1038" s="14" t="s">
        <v>49</v>
      </c>
      <c r="AA1038" s="11" t="s">
        <v>37</v>
      </c>
      <c r="AB1038" s="11"/>
      <c r="AC1038" s="10"/>
      <c r="AD1038" s="15"/>
      <c r="AE1038" s="15"/>
      <c r="AF1038" s="13"/>
      <c r="AG1038" s="15"/>
      <c r="AH1038" s="15"/>
      <c r="AI1038" s="15"/>
      <c r="AJ1038" s="15"/>
      <c r="AK1038" s="15"/>
      <c r="AL1038" s="15"/>
      <c r="AM1038" s="42"/>
      <c r="AN1038" s="15"/>
      <c r="AO1038" s="15"/>
      <c r="AP1038" s="15">
        <v>317.00958319180961</v>
      </c>
      <c r="AQ1038" s="10"/>
      <c r="AR1038" s="26"/>
      <c r="AS1038" s="10"/>
      <c r="AT1038" s="13" t="s">
        <v>47</v>
      </c>
      <c r="AU1038" s="10" t="s">
        <v>51</v>
      </c>
      <c r="AV1038" s="13" t="s">
        <v>51</v>
      </c>
      <c r="AW1038" s="15"/>
      <c r="AX1038" s="10"/>
      <c r="AZ1038" s="10"/>
    </row>
    <row r="1039" spans="1:52" x14ac:dyDescent="0.25">
      <c r="A1039" s="10"/>
      <c r="B1039" s="10"/>
      <c r="C1039" s="10"/>
      <c r="D1039" s="24"/>
      <c r="E1039" s="11"/>
      <c r="F1039" s="11"/>
      <c r="G1039" s="11"/>
      <c r="H1039" s="10"/>
      <c r="I1039" s="11"/>
      <c r="J1039" s="11"/>
      <c r="K1039" s="11"/>
      <c r="L1039" s="11"/>
      <c r="M1039" s="11"/>
      <c r="N1039" s="11"/>
      <c r="O1039" s="11"/>
      <c r="P1039" s="11"/>
      <c r="Q1039" s="12"/>
      <c r="R1039" s="12"/>
      <c r="S1039" s="12"/>
      <c r="T1039" s="13"/>
      <c r="U1039" s="10"/>
      <c r="V1039" s="11"/>
      <c r="W1039" s="15">
        <v>1</v>
      </c>
      <c r="X1039" s="15">
        <v>1</v>
      </c>
      <c r="Y1039" s="14" t="s">
        <v>65</v>
      </c>
      <c r="Z1039" s="14" t="s">
        <v>49</v>
      </c>
      <c r="AA1039" s="11" t="s">
        <v>41</v>
      </c>
      <c r="AB1039" s="11"/>
      <c r="AC1039" s="10"/>
      <c r="AD1039" s="15"/>
      <c r="AE1039" s="15"/>
      <c r="AF1039" s="13"/>
      <c r="AG1039" s="15"/>
      <c r="AH1039" s="15"/>
      <c r="AI1039" s="15"/>
      <c r="AJ1039" s="15"/>
      <c r="AK1039" s="15"/>
      <c r="AL1039" s="15"/>
      <c r="AM1039" s="42"/>
      <c r="AN1039" s="15"/>
      <c r="AO1039" s="15"/>
      <c r="AP1039" s="15">
        <v>1296.8573857846757</v>
      </c>
      <c r="AQ1039" s="10"/>
      <c r="AR1039" s="26"/>
      <c r="AS1039" s="10"/>
      <c r="AT1039" s="13" t="s">
        <v>47</v>
      </c>
      <c r="AU1039" s="10" t="s">
        <v>51</v>
      </c>
      <c r="AV1039" s="13" t="s">
        <v>51</v>
      </c>
      <c r="AW1039" s="15"/>
      <c r="AX1039" s="10"/>
      <c r="AZ1039" s="10"/>
    </row>
    <row r="1040" spans="1:52" x14ac:dyDescent="0.25">
      <c r="A1040" s="10"/>
      <c r="B1040" s="10"/>
      <c r="C1040" s="10"/>
      <c r="D1040" s="24"/>
      <c r="E1040" s="11"/>
      <c r="F1040" s="11"/>
      <c r="G1040" s="11"/>
      <c r="H1040" s="10"/>
      <c r="I1040" s="11"/>
      <c r="J1040" s="11"/>
      <c r="K1040" s="11"/>
      <c r="L1040" s="11"/>
      <c r="M1040" s="11"/>
      <c r="N1040" s="11"/>
      <c r="O1040" s="11"/>
      <c r="P1040" s="11"/>
      <c r="Q1040" s="12"/>
      <c r="R1040" s="12"/>
      <c r="S1040" s="12"/>
      <c r="T1040" s="13"/>
      <c r="U1040" s="10"/>
      <c r="V1040" s="11"/>
      <c r="W1040" s="15">
        <v>1</v>
      </c>
      <c r="X1040" s="15">
        <v>1</v>
      </c>
      <c r="Y1040" s="14" t="s">
        <v>66</v>
      </c>
      <c r="Z1040" s="14" t="s">
        <v>49</v>
      </c>
      <c r="AA1040" s="11" t="s">
        <v>41</v>
      </c>
      <c r="AB1040" s="11"/>
      <c r="AC1040" s="10"/>
      <c r="AD1040" s="15"/>
      <c r="AE1040" s="15"/>
      <c r="AF1040" s="13"/>
      <c r="AG1040" s="15"/>
      <c r="AH1040" s="15"/>
      <c r="AI1040" s="15"/>
      <c r="AJ1040" s="15"/>
      <c r="AK1040" s="15"/>
      <c r="AL1040" s="15"/>
      <c r="AM1040" s="42"/>
      <c r="AN1040" s="15"/>
      <c r="AO1040" s="15"/>
      <c r="AP1040" s="15">
        <v>345.82863620924684</v>
      </c>
      <c r="AQ1040" s="10"/>
      <c r="AR1040" s="26"/>
      <c r="AS1040" s="10"/>
      <c r="AT1040" s="13" t="s">
        <v>47</v>
      </c>
      <c r="AU1040" s="10" t="s">
        <v>51</v>
      </c>
      <c r="AV1040" s="13" t="s">
        <v>51</v>
      </c>
      <c r="AW1040" s="15"/>
      <c r="AX1040" s="10"/>
      <c r="AZ1040" s="10"/>
    </row>
    <row r="1041" spans="1:52" x14ac:dyDescent="0.25">
      <c r="A1041" s="10"/>
      <c r="B1041" s="10"/>
      <c r="C1041" s="10"/>
      <c r="D1041" s="24"/>
      <c r="E1041" s="11"/>
      <c r="F1041" s="11"/>
      <c r="G1041" s="11"/>
      <c r="H1041" s="10"/>
      <c r="I1041" s="11"/>
      <c r="J1041" s="11"/>
      <c r="K1041" s="11"/>
      <c r="L1041" s="11"/>
      <c r="M1041" s="11"/>
      <c r="N1041" s="11"/>
      <c r="O1041" s="11"/>
      <c r="P1041" s="11"/>
      <c r="Q1041" s="12"/>
      <c r="R1041" s="12"/>
      <c r="S1041" s="12"/>
      <c r="T1041" s="13"/>
      <c r="U1041" s="10"/>
      <c r="V1041" s="11"/>
      <c r="W1041" s="15">
        <v>100</v>
      </c>
      <c r="X1041" s="15">
        <v>4</v>
      </c>
      <c r="Y1041" s="14" t="s">
        <v>67</v>
      </c>
      <c r="Z1041" s="14" t="s">
        <v>49</v>
      </c>
      <c r="AA1041" s="11" t="s">
        <v>41</v>
      </c>
      <c r="AB1041" s="11"/>
      <c r="AC1041" s="10"/>
      <c r="AD1041" s="15"/>
      <c r="AE1041" s="15"/>
      <c r="AF1041" s="13"/>
      <c r="AG1041" s="15"/>
      <c r="AH1041" s="15"/>
      <c r="AI1041" s="15"/>
      <c r="AJ1041" s="15"/>
      <c r="AK1041" s="15"/>
      <c r="AL1041" s="15"/>
      <c r="AM1041" s="42"/>
      <c r="AN1041" s="15"/>
      <c r="AO1041" s="15"/>
      <c r="AP1041" s="15">
        <v>1296.8573857846757</v>
      </c>
      <c r="AQ1041" s="10"/>
      <c r="AR1041" s="26"/>
      <c r="AS1041" s="10"/>
      <c r="AT1041" s="13" t="s">
        <v>47</v>
      </c>
      <c r="AU1041" s="10" t="s">
        <v>51</v>
      </c>
      <c r="AV1041" s="13" t="s">
        <v>51</v>
      </c>
      <c r="AW1041" s="15"/>
      <c r="AX1041" s="10"/>
      <c r="AZ1041" s="10"/>
    </row>
    <row r="1042" spans="1:52" x14ac:dyDescent="0.25">
      <c r="A1042" s="10"/>
      <c r="B1042" s="10"/>
      <c r="C1042" s="10"/>
      <c r="D1042" s="24"/>
      <c r="E1042" s="11"/>
      <c r="F1042" s="11"/>
      <c r="G1042" s="11"/>
      <c r="H1042" s="10"/>
      <c r="I1042" s="11"/>
      <c r="J1042" s="11"/>
      <c r="K1042" s="11"/>
      <c r="L1042" s="11"/>
      <c r="M1042" s="11"/>
      <c r="N1042" s="11"/>
      <c r="O1042" s="11"/>
      <c r="P1042" s="11"/>
      <c r="Q1042" s="12"/>
      <c r="R1042" s="12"/>
      <c r="S1042" s="12"/>
      <c r="T1042" s="13"/>
      <c r="U1042" s="10"/>
      <c r="V1042" s="11"/>
      <c r="W1042" s="15">
        <v>10</v>
      </c>
      <c r="X1042" s="15">
        <v>8.0000000000000002E-3</v>
      </c>
      <c r="Y1042" s="14" t="s">
        <v>77</v>
      </c>
      <c r="Z1042" s="14" t="s">
        <v>70</v>
      </c>
      <c r="AA1042" s="11" t="s">
        <v>37</v>
      </c>
      <c r="AB1042" s="11"/>
      <c r="AC1042" s="10"/>
      <c r="AD1042" s="15"/>
      <c r="AE1042" s="15"/>
      <c r="AF1042" s="13"/>
      <c r="AG1042" s="15"/>
      <c r="AH1042" s="15"/>
      <c r="AI1042" s="15"/>
      <c r="AJ1042" s="15"/>
      <c r="AK1042" s="15"/>
      <c r="AL1042" s="15"/>
      <c r="AM1042" s="42"/>
      <c r="AN1042" s="15"/>
      <c r="AO1042" s="15"/>
      <c r="AP1042" s="15">
        <v>324.21434644616892</v>
      </c>
      <c r="AQ1042" s="10"/>
      <c r="AR1042" s="26"/>
      <c r="AS1042" s="10"/>
      <c r="AT1042" s="13" t="s">
        <v>47</v>
      </c>
      <c r="AU1042" s="10" t="s">
        <v>51</v>
      </c>
      <c r="AV1042" s="13" t="s">
        <v>51</v>
      </c>
      <c r="AW1042" s="15"/>
      <c r="AX1042" s="10"/>
      <c r="AZ1042" s="10"/>
    </row>
    <row r="1043" spans="1:52" x14ac:dyDescent="0.25">
      <c r="A1043" s="10"/>
      <c r="B1043" s="10"/>
      <c r="C1043" s="10"/>
      <c r="D1043" s="24"/>
      <c r="E1043" s="11"/>
      <c r="F1043" s="11"/>
      <c r="G1043" s="11"/>
      <c r="H1043" s="10"/>
      <c r="I1043" s="11"/>
      <c r="J1043" s="11"/>
      <c r="K1043" s="11"/>
      <c r="L1043" s="11"/>
      <c r="M1043" s="11"/>
      <c r="N1043" s="11"/>
      <c r="O1043" s="11"/>
      <c r="P1043" s="11"/>
      <c r="Q1043" s="12"/>
      <c r="R1043" s="12"/>
      <c r="S1043" s="12"/>
      <c r="T1043" s="13"/>
      <c r="U1043" s="10"/>
      <c r="V1043" s="11"/>
      <c r="W1043" s="15">
        <v>10</v>
      </c>
      <c r="X1043" s="15">
        <v>8.0000000000000002E-3</v>
      </c>
      <c r="Y1043" s="14" t="s">
        <v>68</v>
      </c>
      <c r="Z1043" s="14" t="s">
        <v>102</v>
      </c>
      <c r="AA1043" s="11" t="s">
        <v>37</v>
      </c>
      <c r="AB1043" s="11"/>
      <c r="AC1043" s="10"/>
      <c r="AD1043" s="15"/>
      <c r="AE1043" s="15"/>
      <c r="AF1043" s="13"/>
      <c r="AG1043" s="15"/>
      <c r="AH1043" s="15"/>
      <c r="AI1043" s="15"/>
      <c r="AJ1043" s="15"/>
      <c r="AK1043" s="15"/>
      <c r="AL1043" s="15"/>
      <c r="AM1043" s="42"/>
      <c r="AN1043" s="15"/>
      <c r="AO1043" s="15"/>
      <c r="AP1043" s="15">
        <v>324.21434644616892</v>
      </c>
      <c r="AQ1043" s="10"/>
      <c r="AR1043" s="26"/>
      <c r="AS1043" s="10"/>
      <c r="AT1043" s="13" t="s">
        <v>47</v>
      </c>
      <c r="AU1043" s="10" t="s">
        <v>51</v>
      </c>
      <c r="AV1043" s="13" t="s">
        <v>51</v>
      </c>
      <c r="AW1043" s="15"/>
      <c r="AX1043" s="10"/>
      <c r="AZ1043" s="10"/>
    </row>
    <row r="1044" spans="1:52" x14ac:dyDescent="0.25">
      <c r="A1044" s="10"/>
      <c r="B1044" s="10"/>
      <c r="C1044" s="10"/>
      <c r="D1044" s="24"/>
      <c r="E1044" s="11"/>
      <c r="F1044" s="11"/>
      <c r="G1044" s="11"/>
      <c r="H1044" s="10"/>
      <c r="I1044" s="11"/>
      <c r="J1044" s="11"/>
      <c r="K1044" s="11"/>
      <c r="L1044" s="11"/>
      <c r="M1044" s="11"/>
      <c r="N1044" s="11"/>
      <c r="O1044" s="11"/>
      <c r="P1044" s="11"/>
      <c r="Q1044" s="12"/>
      <c r="R1044" s="12"/>
      <c r="S1044" s="12"/>
      <c r="T1044" s="13"/>
      <c r="U1044" s="10"/>
      <c r="V1044" s="11"/>
      <c r="W1044" s="15">
        <v>10</v>
      </c>
      <c r="X1044" s="15">
        <v>8.0000000000000002E-3</v>
      </c>
      <c r="Y1044" s="14" t="s">
        <v>68</v>
      </c>
      <c r="Z1044" s="14" t="s">
        <v>144</v>
      </c>
      <c r="AA1044" s="11" t="s">
        <v>37</v>
      </c>
      <c r="AB1044" s="11"/>
      <c r="AC1044" s="10"/>
      <c r="AD1044" s="15"/>
      <c r="AE1044" s="15"/>
      <c r="AF1044" s="13"/>
      <c r="AG1044" s="15"/>
      <c r="AH1044" s="15"/>
      <c r="AI1044" s="15"/>
      <c r="AJ1044" s="15"/>
      <c r="AK1044" s="15"/>
      <c r="AL1044" s="15"/>
      <c r="AM1044" s="42"/>
      <c r="AN1044" s="15"/>
      <c r="AO1044" s="15"/>
      <c r="AP1044" s="15">
        <v>324.21434644616892</v>
      </c>
      <c r="AQ1044" s="10"/>
      <c r="AR1044" s="26"/>
      <c r="AS1044" s="10"/>
      <c r="AT1044" s="13" t="s">
        <v>47</v>
      </c>
      <c r="AU1044" s="10" t="s">
        <v>51</v>
      </c>
      <c r="AV1044" s="13" t="s">
        <v>51</v>
      </c>
      <c r="AW1044" s="15"/>
      <c r="AX1044" s="10"/>
      <c r="AZ1044" s="10"/>
    </row>
    <row r="1045" spans="1:52" x14ac:dyDescent="0.25">
      <c r="A1045" s="10"/>
      <c r="B1045" s="10"/>
      <c r="C1045" s="10"/>
      <c r="D1045" s="24"/>
      <c r="E1045" s="11"/>
      <c r="F1045" s="11"/>
      <c r="G1045" s="11"/>
      <c r="H1045" s="10"/>
      <c r="I1045" s="11"/>
      <c r="J1045" s="11"/>
      <c r="K1045" s="11"/>
      <c r="L1045" s="11"/>
      <c r="M1045" s="11"/>
      <c r="N1045" s="11"/>
      <c r="O1045" s="11"/>
      <c r="P1045" s="11"/>
      <c r="Q1045" s="12"/>
      <c r="R1045" s="12"/>
      <c r="S1045" s="12"/>
      <c r="T1045" s="13"/>
      <c r="U1045" s="10"/>
      <c r="V1045" s="11"/>
      <c r="W1045" s="15">
        <v>10</v>
      </c>
      <c r="X1045" s="15">
        <v>8.0000000000000002E-3</v>
      </c>
      <c r="Y1045" s="14" t="s">
        <v>68</v>
      </c>
      <c r="Z1045" s="14" t="s">
        <v>103</v>
      </c>
      <c r="AA1045" s="11" t="s">
        <v>37</v>
      </c>
      <c r="AB1045" s="11"/>
      <c r="AC1045" s="10"/>
      <c r="AD1045" s="15"/>
      <c r="AE1045" s="15"/>
      <c r="AF1045" s="13"/>
      <c r="AG1045" s="15"/>
      <c r="AH1045" s="15"/>
      <c r="AI1045" s="15"/>
      <c r="AJ1045" s="15"/>
      <c r="AK1045" s="15"/>
      <c r="AL1045" s="15"/>
      <c r="AM1045" s="42"/>
      <c r="AN1045" s="15"/>
      <c r="AO1045" s="15"/>
      <c r="AP1045" s="15">
        <v>324.21434644616892</v>
      </c>
      <c r="AQ1045" s="10"/>
      <c r="AR1045" s="26"/>
      <c r="AS1045" s="10"/>
      <c r="AT1045" s="13" t="s">
        <v>47</v>
      </c>
      <c r="AU1045" s="10" t="s">
        <v>51</v>
      </c>
      <c r="AV1045" s="13" t="s">
        <v>51</v>
      </c>
      <c r="AW1045" s="15"/>
      <c r="AX1045" s="10"/>
      <c r="AZ1045" s="10"/>
    </row>
    <row r="1046" spans="1:52" x14ac:dyDescent="0.25">
      <c r="A1046" s="10"/>
      <c r="B1046" s="10"/>
      <c r="C1046" s="10"/>
      <c r="D1046" s="24"/>
      <c r="E1046" s="11"/>
      <c r="F1046" s="11"/>
      <c r="G1046" s="11"/>
      <c r="H1046" s="10"/>
      <c r="I1046" s="11"/>
      <c r="J1046" s="11"/>
      <c r="K1046" s="11"/>
      <c r="L1046" s="11"/>
      <c r="M1046" s="11"/>
      <c r="N1046" s="11"/>
      <c r="O1046" s="11"/>
      <c r="P1046" s="11"/>
      <c r="Q1046" s="12"/>
      <c r="R1046" s="12"/>
      <c r="S1046" s="12"/>
      <c r="T1046" s="13"/>
      <c r="U1046" s="10"/>
      <c r="V1046" s="11"/>
      <c r="W1046" s="15">
        <v>1</v>
      </c>
      <c r="X1046" s="15">
        <v>0.02</v>
      </c>
      <c r="Y1046" s="14" t="s">
        <v>94</v>
      </c>
      <c r="Z1046" s="14" t="s">
        <v>71</v>
      </c>
      <c r="AA1046" s="11" t="s">
        <v>37</v>
      </c>
      <c r="AB1046" s="11"/>
      <c r="AC1046" s="10"/>
      <c r="AD1046" s="15"/>
      <c r="AE1046" s="15"/>
      <c r="AF1046" s="13"/>
      <c r="AG1046" s="15"/>
      <c r="AH1046" s="15"/>
      <c r="AI1046" s="15"/>
      <c r="AJ1046" s="15"/>
      <c r="AK1046" s="15"/>
      <c r="AL1046" s="15"/>
      <c r="AM1046" s="42"/>
      <c r="AN1046" s="15"/>
      <c r="AO1046" s="15"/>
      <c r="AP1046" s="15">
        <v>345.82863620924684</v>
      </c>
      <c r="AQ1046" s="10"/>
      <c r="AR1046" s="26"/>
      <c r="AS1046" s="10"/>
      <c r="AT1046" s="13" t="s">
        <v>38</v>
      </c>
      <c r="AU1046" s="10" t="s">
        <v>72</v>
      </c>
      <c r="AV1046" s="13" t="s">
        <v>72</v>
      </c>
      <c r="AW1046" s="15"/>
      <c r="AX1046" s="10"/>
      <c r="AZ1046" s="10"/>
    </row>
    <row r="1047" spans="1:52" x14ac:dyDescent="0.25">
      <c r="A1047" s="10"/>
      <c r="B1047" s="10"/>
      <c r="C1047" s="10"/>
      <c r="D1047" s="24"/>
      <c r="E1047" s="11"/>
      <c r="F1047" s="11"/>
      <c r="G1047" s="11"/>
      <c r="H1047" s="10"/>
      <c r="I1047" s="11"/>
      <c r="J1047" s="11"/>
      <c r="K1047" s="11"/>
      <c r="L1047" s="11"/>
      <c r="M1047" s="11"/>
      <c r="N1047" s="11"/>
      <c r="O1047" s="11"/>
      <c r="P1047" s="11"/>
      <c r="Q1047" s="12"/>
      <c r="R1047" s="12"/>
      <c r="S1047" s="12"/>
      <c r="T1047" s="13"/>
      <c r="U1047" s="10"/>
      <c r="V1047" s="11"/>
      <c r="W1047" s="15">
        <v>40.229999999999997</v>
      </c>
      <c r="X1047" s="15">
        <v>3</v>
      </c>
      <c r="Y1047" s="14" t="s">
        <v>49</v>
      </c>
      <c r="Z1047" s="14" t="s">
        <v>67</v>
      </c>
      <c r="AA1047" s="11" t="s">
        <v>41</v>
      </c>
      <c r="AB1047" s="11"/>
      <c r="AC1047" s="10"/>
      <c r="AD1047" s="15"/>
      <c r="AE1047" s="15"/>
      <c r="AF1047" s="13"/>
      <c r="AG1047" s="15"/>
      <c r="AH1047" s="15"/>
      <c r="AI1047" s="15"/>
      <c r="AJ1047" s="15"/>
      <c r="AK1047" s="15"/>
      <c r="AL1047" s="15"/>
      <c r="AM1047" s="42"/>
      <c r="AN1047" s="15"/>
      <c r="AO1047" s="15"/>
      <c r="AP1047" s="15">
        <v>648.42869289233784</v>
      </c>
      <c r="AQ1047" s="10"/>
      <c r="AR1047" s="26"/>
      <c r="AS1047" s="10"/>
      <c r="AT1047" s="13" t="s">
        <v>47</v>
      </c>
      <c r="AU1047" s="10" t="s">
        <v>51</v>
      </c>
      <c r="AV1047" s="13" t="s">
        <v>51</v>
      </c>
      <c r="AW1047" s="15"/>
      <c r="AX1047" s="10"/>
      <c r="AZ1047" s="10"/>
    </row>
    <row r="1048" spans="1:52" x14ac:dyDescent="0.25">
      <c r="A1048" s="10"/>
      <c r="B1048" s="10"/>
      <c r="C1048" s="10"/>
      <c r="D1048" s="24"/>
      <c r="E1048" s="11"/>
      <c r="F1048" s="11"/>
      <c r="G1048" s="11"/>
      <c r="H1048" s="10"/>
      <c r="I1048" s="11"/>
      <c r="J1048" s="11"/>
      <c r="K1048" s="11"/>
      <c r="L1048" s="11"/>
      <c r="M1048" s="11"/>
      <c r="N1048" s="11"/>
      <c r="O1048" s="11"/>
      <c r="P1048" s="11"/>
      <c r="Q1048" s="12"/>
      <c r="R1048" s="12"/>
      <c r="S1048" s="12"/>
      <c r="T1048" s="13"/>
      <c r="U1048" s="10"/>
      <c r="V1048" s="11"/>
      <c r="W1048" s="15">
        <v>65</v>
      </c>
      <c r="X1048" s="15">
        <v>5</v>
      </c>
      <c r="Y1048" s="14" t="s">
        <v>67</v>
      </c>
      <c r="Z1048" s="14" t="s">
        <v>49</v>
      </c>
      <c r="AA1048" s="11" t="s">
        <v>41</v>
      </c>
      <c r="AB1048" s="11"/>
      <c r="AC1048" s="10"/>
      <c r="AD1048" s="15"/>
      <c r="AE1048" s="15"/>
      <c r="AF1048" s="13"/>
      <c r="AG1048" s="15"/>
      <c r="AH1048" s="15"/>
      <c r="AI1048" s="15"/>
      <c r="AJ1048" s="15"/>
      <c r="AK1048" s="15"/>
      <c r="AL1048" s="15"/>
      <c r="AM1048" s="42"/>
      <c r="AN1048" s="15"/>
      <c r="AO1048" s="15"/>
      <c r="AP1048" s="15">
        <v>1296.8573857846757</v>
      </c>
      <c r="AQ1048" s="10"/>
      <c r="AR1048" s="26"/>
      <c r="AS1048" s="10"/>
      <c r="AT1048" s="13" t="s">
        <v>47</v>
      </c>
      <c r="AU1048" s="10" t="s">
        <v>51</v>
      </c>
      <c r="AV1048" s="13" t="s">
        <v>51</v>
      </c>
      <c r="AW1048" s="15"/>
      <c r="AX1048" s="10"/>
      <c r="AZ1048" s="10"/>
    </row>
    <row r="1049" spans="1:52" x14ac:dyDescent="0.25">
      <c r="A1049" s="10"/>
      <c r="B1049" s="10"/>
      <c r="C1049" s="10"/>
      <c r="D1049" s="24"/>
      <c r="E1049" s="11"/>
      <c r="F1049" s="11"/>
      <c r="G1049" s="11"/>
      <c r="H1049" s="10"/>
      <c r="I1049" s="11"/>
      <c r="J1049" s="11"/>
      <c r="K1049" s="11"/>
      <c r="L1049" s="11"/>
      <c r="M1049" s="11"/>
      <c r="N1049" s="11"/>
      <c r="O1049" s="11"/>
      <c r="P1049" s="11"/>
      <c r="Q1049" s="12"/>
      <c r="R1049" s="12"/>
      <c r="S1049" s="12"/>
      <c r="T1049" s="13"/>
      <c r="U1049" s="10"/>
      <c r="V1049" s="11"/>
      <c r="W1049" s="15">
        <v>14</v>
      </c>
      <c r="X1049" s="15">
        <v>0.13400000000000001</v>
      </c>
      <c r="Y1049" s="14" t="s">
        <v>83</v>
      </c>
      <c r="Z1049" s="14" t="s">
        <v>49</v>
      </c>
      <c r="AA1049" s="11" t="s">
        <v>37</v>
      </c>
      <c r="AB1049" s="11"/>
      <c r="AC1049" s="10"/>
      <c r="AD1049" s="15"/>
      <c r="AE1049" s="15"/>
      <c r="AF1049" s="13"/>
      <c r="AG1049" s="15"/>
      <c r="AH1049" s="15"/>
      <c r="AI1049" s="15"/>
      <c r="AJ1049" s="15"/>
      <c r="AK1049" s="15"/>
      <c r="AL1049" s="15"/>
      <c r="AM1049" s="42"/>
      <c r="AN1049" s="15"/>
      <c r="AO1049" s="15"/>
      <c r="AP1049" s="15">
        <v>216.14289763077926</v>
      </c>
      <c r="AQ1049" s="10"/>
      <c r="AR1049" s="26"/>
      <c r="AS1049" s="10"/>
      <c r="AT1049" s="13" t="s">
        <v>47</v>
      </c>
      <c r="AU1049" s="10" t="s">
        <v>51</v>
      </c>
      <c r="AV1049" s="13" t="s">
        <v>51</v>
      </c>
      <c r="AW1049" s="15"/>
      <c r="AX1049" s="10"/>
      <c r="AZ1049" s="10"/>
    </row>
    <row r="1050" spans="1:52" x14ac:dyDescent="0.25">
      <c r="A1050" s="10"/>
      <c r="B1050" s="10"/>
      <c r="C1050" s="10"/>
      <c r="D1050" s="24"/>
      <c r="E1050" s="11"/>
      <c r="F1050" s="11"/>
      <c r="G1050" s="11"/>
      <c r="H1050" s="10"/>
      <c r="I1050" s="11"/>
      <c r="J1050" s="11"/>
      <c r="K1050" s="11"/>
      <c r="L1050" s="11"/>
      <c r="M1050" s="11"/>
      <c r="N1050" s="11"/>
      <c r="O1050" s="11"/>
      <c r="P1050" s="11"/>
      <c r="Q1050" s="12"/>
      <c r="R1050" s="12"/>
      <c r="S1050" s="12"/>
      <c r="T1050" s="13"/>
      <c r="U1050" s="10"/>
      <c r="V1050" s="11"/>
      <c r="W1050" s="15">
        <v>146</v>
      </c>
      <c r="X1050" s="15">
        <v>0.58899999999999997</v>
      </c>
      <c r="Y1050" s="14" t="s">
        <v>76</v>
      </c>
      <c r="Z1050" s="14" t="s">
        <v>49</v>
      </c>
      <c r="AA1050" s="11" t="s">
        <v>37</v>
      </c>
      <c r="AB1050" s="11"/>
      <c r="AC1050" s="10"/>
      <c r="AD1050" s="15"/>
      <c r="AE1050" s="15"/>
      <c r="AF1050" s="13"/>
      <c r="AG1050" s="15"/>
      <c r="AH1050" s="15"/>
      <c r="AI1050" s="15"/>
      <c r="AJ1050" s="15"/>
      <c r="AK1050" s="15"/>
      <c r="AL1050" s="15"/>
      <c r="AM1050" s="42"/>
      <c r="AN1050" s="15"/>
      <c r="AO1050" s="15"/>
      <c r="AP1050" s="15">
        <v>216.14289763077926</v>
      </c>
      <c r="AQ1050" s="10"/>
      <c r="AR1050" s="26"/>
      <c r="AS1050" s="10"/>
      <c r="AT1050" s="13" t="s">
        <v>47</v>
      </c>
      <c r="AU1050" s="10" t="s">
        <v>51</v>
      </c>
      <c r="AV1050" s="13" t="s">
        <v>51</v>
      </c>
      <c r="AW1050" s="15"/>
      <c r="AX1050" s="10"/>
      <c r="AZ1050" s="10"/>
    </row>
    <row r="1051" spans="1:52" x14ac:dyDescent="0.25">
      <c r="A1051" s="10"/>
      <c r="B1051" s="10"/>
      <c r="C1051" s="10"/>
      <c r="D1051" s="24"/>
      <c r="E1051" s="11"/>
      <c r="F1051" s="11"/>
      <c r="G1051" s="11"/>
      <c r="H1051" s="10"/>
      <c r="I1051" s="11"/>
      <c r="J1051" s="11"/>
      <c r="K1051" s="11"/>
      <c r="L1051" s="11"/>
      <c r="M1051" s="11"/>
      <c r="N1051" s="11"/>
      <c r="O1051" s="11"/>
      <c r="P1051" s="11"/>
      <c r="Q1051" s="12"/>
      <c r="R1051" s="12"/>
      <c r="S1051" s="12"/>
      <c r="T1051" s="13"/>
      <c r="U1051" s="10"/>
      <c r="V1051" s="11"/>
      <c r="W1051" s="15">
        <v>63</v>
      </c>
      <c r="X1051" s="15">
        <v>0.60499999999999998</v>
      </c>
      <c r="Y1051" s="14" t="s">
        <v>109</v>
      </c>
      <c r="Z1051" s="14" t="s">
        <v>77</v>
      </c>
      <c r="AA1051" s="11" t="s">
        <v>37</v>
      </c>
      <c r="AB1051" s="11"/>
      <c r="AC1051" s="10"/>
      <c r="AD1051" s="15"/>
      <c r="AE1051" s="15"/>
      <c r="AF1051" s="13"/>
      <c r="AG1051" s="15"/>
      <c r="AH1051" s="15"/>
      <c r="AI1051" s="15"/>
      <c r="AJ1051" s="15"/>
      <c r="AK1051" s="15"/>
      <c r="AL1051" s="15"/>
      <c r="AM1051" s="42"/>
      <c r="AN1051" s="15"/>
      <c r="AO1051" s="15"/>
      <c r="AP1051" s="15">
        <v>216.14289763077926</v>
      </c>
      <c r="AQ1051" s="10"/>
      <c r="AR1051" s="26"/>
      <c r="AS1051" s="10"/>
      <c r="AT1051" s="13" t="s">
        <v>47</v>
      </c>
      <c r="AU1051" s="10" t="s">
        <v>51</v>
      </c>
      <c r="AV1051" s="13" t="s">
        <v>51</v>
      </c>
      <c r="AW1051" s="15"/>
      <c r="AX1051" s="10"/>
      <c r="AZ1051" s="10"/>
    </row>
    <row r="1052" spans="1:52" x14ac:dyDescent="0.25">
      <c r="A1052" s="10"/>
      <c r="B1052" s="10"/>
      <c r="C1052" s="10"/>
      <c r="D1052" s="24"/>
      <c r="E1052" s="11"/>
      <c r="F1052" s="11"/>
      <c r="G1052" s="11"/>
      <c r="H1052" s="10"/>
      <c r="I1052" s="11"/>
      <c r="J1052" s="11"/>
      <c r="K1052" s="11"/>
      <c r="L1052" s="11"/>
      <c r="M1052" s="11"/>
      <c r="N1052" s="11"/>
      <c r="O1052" s="11"/>
      <c r="P1052" s="11"/>
      <c r="Q1052" s="12"/>
      <c r="R1052" s="12"/>
      <c r="S1052" s="12"/>
      <c r="T1052" s="13"/>
      <c r="U1052" s="10"/>
      <c r="V1052" s="11"/>
      <c r="W1052" s="15">
        <v>4</v>
      </c>
      <c r="X1052" s="15">
        <v>9.0999999999999998E-2</v>
      </c>
      <c r="Y1052" s="14" t="s">
        <v>98</v>
      </c>
      <c r="Z1052" s="14" t="s">
        <v>49</v>
      </c>
      <c r="AA1052" s="11" t="s">
        <v>37</v>
      </c>
      <c r="AB1052" s="11"/>
      <c r="AC1052" s="10"/>
      <c r="AD1052" s="15"/>
      <c r="AE1052" s="15"/>
      <c r="AF1052" s="13"/>
      <c r="AG1052" s="15"/>
      <c r="AH1052" s="15"/>
      <c r="AI1052" s="15"/>
      <c r="AJ1052" s="15"/>
      <c r="AK1052" s="15"/>
      <c r="AL1052" s="15"/>
      <c r="AM1052" s="42"/>
      <c r="AN1052" s="15"/>
      <c r="AO1052" s="15"/>
      <c r="AP1052" s="15">
        <v>216.14289763077926</v>
      </c>
      <c r="AQ1052" s="10"/>
      <c r="AR1052" s="26"/>
      <c r="AS1052" s="10"/>
      <c r="AT1052" s="13" t="s">
        <v>47</v>
      </c>
      <c r="AU1052" s="10" t="s">
        <v>51</v>
      </c>
      <c r="AV1052" s="13" t="s">
        <v>51</v>
      </c>
      <c r="AW1052" s="15"/>
      <c r="AX1052" s="10"/>
      <c r="AZ1052" s="10"/>
    </row>
    <row r="1053" spans="1:52" x14ac:dyDescent="0.25">
      <c r="A1053" s="10"/>
      <c r="B1053" s="10"/>
      <c r="C1053" s="10"/>
      <c r="D1053" s="24"/>
      <c r="E1053" s="11"/>
      <c r="F1053" s="11"/>
      <c r="G1053" s="11"/>
      <c r="H1053" s="10"/>
      <c r="I1053" s="11"/>
      <c r="J1053" s="11"/>
      <c r="K1053" s="11"/>
      <c r="L1053" s="11"/>
      <c r="M1053" s="11"/>
      <c r="N1053" s="11"/>
      <c r="O1053" s="11"/>
      <c r="P1053" s="11"/>
      <c r="Q1053" s="12"/>
      <c r="R1053" s="12"/>
      <c r="S1053" s="12"/>
      <c r="T1053" s="13"/>
      <c r="U1053" s="10"/>
      <c r="V1053" s="11"/>
      <c r="W1053" s="15">
        <v>21</v>
      </c>
      <c r="X1053" s="15">
        <v>0.45300000000000001</v>
      </c>
      <c r="Y1053" s="14" t="s">
        <v>76</v>
      </c>
      <c r="Z1053" s="14" t="s">
        <v>49</v>
      </c>
      <c r="AA1053" s="11" t="s">
        <v>37</v>
      </c>
      <c r="AB1053" s="11"/>
      <c r="AC1053" s="10"/>
      <c r="AD1053" s="15"/>
      <c r="AE1053" s="15"/>
      <c r="AF1053" s="13"/>
      <c r="AG1053" s="15"/>
      <c r="AH1053" s="15"/>
      <c r="AI1053" s="15"/>
      <c r="AJ1053" s="15"/>
      <c r="AK1053" s="15"/>
      <c r="AL1053" s="15"/>
      <c r="AM1053" s="42"/>
      <c r="AN1053" s="15"/>
      <c r="AO1053" s="15"/>
      <c r="AP1053" s="15">
        <v>216.14289763077926</v>
      </c>
      <c r="AQ1053" s="10"/>
      <c r="AR1053" s="26"/>
      <c r="AS1053" s="10"/>
      <c r="AT1053" s="13" t="s">
        <v>47</v>
      </c>
      <c r="AU1053" s="10" t="s">
        <v>51</v>
      </c>
      <c r="AV1053" s="13" t="s">
        <v>51</v>
      </c>
      <c r="AW1053" s="15"/>
      <c r="AX1053" s="10"/>
      <c r="AZ1053" s="10"/>
    </row>
    <row r="1054" spans="1:52" x14ac:dyDescent="0.25">
      <c r="A1054" s="10"/>
      <c r="B1054" s="10"/>
      <c r="C1054" s="10"/>
      <c r="D1054" s="24"/>
      <c r="E1054" s="11"/>
      <c r="F1054" s="11"/>
      <c r="G1054" s="11"/>
      <c r="H1054" s="10"/>
      <c r="I1054" s="11"/>
      <c r="J1054" s="11"/>
      <c r="K1054" s="11"/>
      <c r="L1054" s="11"/>
      <c r="M1054" s="11"/>
      <c r="N1054" s="11"/>
      <c r="O1054" s="11"/>
      <c r="P1054" s="11"/>
      <c r="Q1054" s="12"/>
      <c r="R1054" s="12"/>
      <c r="S1054" s="12"/>
      <c r="T1054" s="13"/>
      <c r="U1054" s="10"/>
      <c r="V1054" s="11"/>
      <c r="W1054" s="15">
        <v>54</v>
      </c>
      <c r="X1054" s="15">
        <v>0.90300000000000002</v>
      </c>
      <c r="Y1054" s="14" t="s">
        <v>76</v>
      </c>
      <c r="Z1054" s="14" t="s">
        <v>49</v>
      </c>
      <c r="AA1054" s="11" t="s">
        <v>37</v>
      </c>
      <c r="AB1054" s="11"/>
      <c r="AC1054" s="10"/>
      <c r="AD1054" s="15"/>
      <c r="AE1054" s="15"/>
      <c r="AF1054" s="13"/>
      <c r="AG1054" s="15"/>
      <c r="AH1054" s="15"/>
      <c r="AI1054" s="15"/>
      <c r="AJ1054" s="15"/>
      <c r="AK1054" s="15"/>
      <c r="AL1054" s="15"/>
      <c r="AM1054" s="42"/>
      <c r="AN1054" s="15"/>
      <c r="AO1054" s="15"/>
      <c r="AP1054" s="15">
        <v>216.14289763077926</v>
      </c>
      <c r="AQ1054" s="10"/>
      <c r="AR1054" s="26"/>
      <c r="AS1054" s="10"/>
      <c r="AT1054" s="13" t="s">
        <v>47</v>
      </c>
      <c r="AU1054" s="10" t="s">
        <v>51</v>
      </c>
      <c r="AV1054" s="13" t="s">
        <v>51</v>
      </c>
      <c r="AW1054" s="15"/>
      <c r="AX1054" s="10"/>
      <c r="AZ1054" s="10"/>
    </row>
    <row r="1055" spans="1:52" x14ac:dyDescent="0.25">
      <c r="A1055" s="10"/>
      <c r="B1055" s="10"/>
      <c r="C1055" s="10"/>
      <c r="D1055" s="24"/>
      <c r="E1055" s="11"/>
      <c r="F1055" s="11"/>
      <c r="G1055" s="11"/>
      <c r="H1055" s="10"/>
      <c r="I1055" s="11"/>
      <c r="J1055" s="11"/>
      <c r="K1055" s="11"/>
      <c r="L1055" s="11"/>
      <c r="M1055" s="11"/>
      <c r="N1055" s="11"/>
      <c r="O1055" s="11"/>
      <c r="P1055" s="11"/>
      <c r="Q1055" s="12"/>
      <c r="R1055" s="12"/>
      <c r="S1055" s="12"/>
      <c r="T1055" s="13"/>
      <c r="U1055" s="10"/>
      <c r="V1055" s="11"/>
      <c r="W1055" s="15">
        <v>1</v>
      </c>
      <c r="X1055" s="15">
        <v>1</v>
      </c>
      <c r="Y1055" s="14" t="s">
        <v>65</v>
      </c>
      <c r="Z1055" s="14" t="s">
        <v>49</v>
      </c>
      <c r="AA1055" s="11" t="s">
        <v>41</v>
      </c>
      <c r="AB1055" s="11"/>
      <c r="AC1055" s="10"/>
      <c r="AD1055" s="15"/>
      <c r="AE1055" s="15"/>
      <c r="AF1055" s="13"/>
      <c r="AG1055" s="15"/>
      <c r="AH1055" s="15"/>
      <c r="AI1055" s="15"/>
      <c r="AJ1055" s="15"/>
      <c r="AK1055" s="15"/>
      <c r="AL1055" s="15"/>
      <c r="AM1055" s="42"/>
      <c r="AN1055" s="15"/>
      <c r="AO1055" s="15"/>
      <c r="AP1055" s="15">
        <v>1296.8573857846757</v>
      </c>
      <c r="AQ1055" s="10"/>
      <c r="AR1055" s="26"/>
      <c r="AS1055" s="10"/>
      <c r="AT1055" s="13" t="s">
        <v>47</v>
      </c>
      <c r="AU1055" s="10" t="s">
        <v>51</v>
      </c>
      <c r="AV1055" s="13" t="s">
        <v>51</v>
      </c>
      <c r="AW1055" s="15"/>
      <c r="AX1055" s="10"/>
      <c r="AZ1055" s="10"/>
    </row>
    <row r="1056" spans="1:52" x14ac:dyDescent="0.25">
      <c r="A1056" s="10"/>
      <c r="B1056" s="10"/>
      <c r="C1056" s="10"/>
      <c r="D1056" s="24"/>
      <c r="E1056" s="11"/>
      <c r="F1056" s="11"/>
      <c r="G1056" s="11"/>
      <c r="H1056" s="10"/>
      <c r="I1056" s="11"/>
      <c r="J1056" s="11"/>
      <c r="K1056" s="11"/>
      <c r="L1056" s="11"/>
      <c r="M1056" s="11"/>
      <c r="N1056" s="11"/>
      <c r="O1056" s="11"/>
      <c r="P1056" s="11"/>
      <c r="Q1056" s="12"/>
      <c r="R1056" s="12"/>
      <c r="S1056" s="12"/>
      <c r="T1056" s="13"/>
      <c r="U1056" s="10"/>
      <c r="V1056" s="11"/>
      <c r="W1056" s="15">
        <v>50</v>
      </c>
      <c r="X1056" s="15">
        <v>50</v>
      </c>
      <c r="Y1056" s="14" t="s">
        <v>65</v>
      </c>
      <c r="Z1056" s="14" t="s">
        <v>49</v>
      </c>
      <c r="AA1056" s="11" t="s">
        <v>41</v>
      </c>
      <c r="AB1056" s="11"/>
      <c r="AC1056" s="10"/>
      <c r="AD1056" s="15"/>
      <c r="AE1056" s="15"/>
      <c r="AF1056" s="13"/>
      <c r="AG1056" s="15"/>
      <c r="AH1056" s="15"/>
      <c r="AI1056" s="15"/>
      <c r="AJ1056" s="15"/>
      <c r="AK1056" s="15"/>
      <c r="AL1056" s="15"/>
      <c r="AM1056" s="42"/>
      <c r="AN1056" s="15"/>
      <c r="AO1056" s="15"/>
      <c r="AP1056" s="15">
        <v>345.82863620924684</v>
      </c>
      <c r="AQ1056" s="10"/>
      <c r="AR1056" s="26"/>
      <c r="AS1056" s="10"/>
      <c r="AT1056" s="13" t="s">
        <v>47</v>
      </c>
      <c r="AU1056" s="10" t="s">
        <v>51</v>
      </c>
      <c r="AV1056" s="13" t="s">
        <v>51</v>
      </c>
      <c r="AW1056" s="15"/>
      <c r="AX1056" s="10"/>
      <c r="AZ1056" s="10"/>
    </row>
    <row r="1057" spans="1:52" x14ac:dyDescent="0.25">
      <c r="A1057" s="10"/>
      <c r="B1057" s="10"/>
      <c r="C1057" s="10"/>
      <c r="D1057" s="24"/>
      <c r="E1057" s="11"/>
      <c r="F1057" s="11"/>
      <c r="G1057" s="11"/>
      <c r="H1057" s="10"/>
      <c r="I1057" s="11"/>
      <c r="J1057" s="11"/>
      <c r="K1057" s="11"/>
      <c r="L1057" s="11"/>
      <c r="M1057" s="11"/>
      <c r="N1057" s="11"/>
      <c r="O1057" s="11"/>
      <c r="P1057" s="11"/>
      <c r="Q1057" s="12"/>
      <c r="R1057" s="12"/>
      <c r="S1057" s="12"/>
      <c r="T1057" s="13"/>
      <c r="U1057" s="10"/>
      <c r="V1057" s="11"/>
      <c r="W1057" s="15">
        <v>23.1</v>
      </c>
      <c r="X1057" s="15">
        <v>4.4999999999999998E-2</v>
      </c>
      <c r="Y1057" s="14" t="s">
        <v>73</v>
      </c>
      <c r="Z1057" s="14" t="s">
        <v>74</v>
      </c>
      <c r="AA1057" s="11" t="s">
        <v>37</v>
      </c>
      <c r="AB1057" s="11"/>
      <c r="AC1057" s="10"/>
      <c r="AD1057" s="15"/>
      <c r="AE1057" s="15"/>
      <c r="AF1057" s="13"/>
      <c r="AG1057" s="15"/>
      <c r="AH1057" s="15"/>
      <c r="AI1057" s="15"/>
      <c r="AJ1057" s="15"/>
      <c r="AK1057" s="15"/>
      <c r="AL1057" s="15"/>
      <c r="AM1057" s="42"/>
      <c r="AN1057" s="15"/>
      <c r="AO1057" s="15"/>
      <c r="AP1057" s="15">
        <v>172.91431810462342</v>
      </c>
      <c r="AQ1057" s="10"/>
      <c r="AR1057" s="26"/>
      <c r="AS1057" s="10"/>
      <c r="AT1057" s="13" t="s">
        <v>47</v>
      </c>
      <c r="AU1057" s="10" t="s">
        <v>75</v>
      </c>
      <c r="AV1057" s="13" t="s">
        <v>75</v>
      </c>
      <c r="AW1057" s="15"/>
      <c r="AX1057" s="10"/>
      <c r="AZ1057" s="10"/>
    </row>
    <row r="1058" spans="1:52" x14ac:dyDescent="0.25">
      <c r="A1058" s="10"/>
      <c r="B1058" s="10"/>
      <c r="C1058" s="10"/>
      <c r="D1058" s="24"/>
      <c r="E1058" s="11"/>
      <c r="F1058" s="11"/>
      <c r="G1058" s="11"/>
      <c r="H1058" s="10"/>
      <c r="I1058" s="11"/>
      <c r="J1058" s="11"/>
      <c r="K1058" s="11"/>
      <c r="L1058" s="11"/>
      <c r="M1058" s="11"/>
      <c r="N1058" s="11"/>
      <c r="O1058" s="11"/>
      <c r="P1058" s="11"/>
      <c r="Q1058" s="12"/>
      <c r="R1058" s="12"/>
      <c r="S1058" s="12"/>
      <c r="T1058" s="13"/>
      <c r="U1058" s="10"/>
      <c r="V1058" s="11"/>
      <c r="W1058" s="15">
        <v>1</v>
      </c>
      <c r="X1058" s="15">
        <v>1.4999999999999999E-2</v>
      </c>
      <c r="Y1058" s="14" t="s">
        <v>73</v>
      </c>
      <c r="Z1058" s="14" t="s">
        <v>74</v>
      </c>
      <c r="AA1058" s="11" t="s">
        <v>37</v>
      </c>
      <c r="AB1058" s="11"/>
      <c r="AC1058" s="10"/>
      <c r="AD1058" s="15"/>
      <c r="AE1058" s="15"/>
      <c r="AF1058" s="13"/>
      <c r="AG1058" s="15"/>
      <c r="AH1058" s="15"/>
      <c r="AI1058" s="15"/>
      <c r="AJ1058" s="15"/>
      <c r="AK1058" s="15"/>
      <c r="AL1058" s="15"/>
      <c r="AM1058" s="42"/>
      <c r="AN1058" s="15"/>
      <c r="AO1058" s="15"/>
      <c r="AP1058" s="15">
        <v>172.91431810462342</v>
      </c>
      <c r="AQ1058" s="10"/>
      <c r="AR1058" s="26"/>
      <c r="AS1058" s="10"/>
      <c r="AT1058" s="13" t="s">
        <v>47</v>
      </c>
      <c r="AU1058" s="10" t="s">
        <v>75</v>
      </c>
      <c r="AV1058" s="13" t="s">
        <v>75</v>
      </c>
      <c r="AW1058" s="15"/>
      <c r="AX1058" s="10"/>
      <c r="AZ1058" s="10"/>
    </row>
    <row r="1059" spans="1:52" x14ac:dyDescent="0.25">
      <c r="A1059" s="10"/>
      <c r="B1059" s="10"/>
      <c r="C1059" s="10"/>
      <c r="D1059" s="24"/>
      <c r="E1059" s="11"/>
      <c r="F1059" s="11"/>
      <c r="G1059" s="11"/>
      <c r="H1059" s="10"/>
      <c r="I1059" s="11"/>
      <c r="J1059" s="11"/>
      <c r="K1059" s="11"/>
      <c r="L1059" s="11"/>
      <c r="M1059" s="11"/>
      <c r="N1059" s="11"/>
      <c r="O1059" s="11"/>
      <c r="P1059" s="11"/>
      <c r="Q1059" s="12"/>
      <c r="R1059" s="12"/>
      <c r="S1059" s="12"/>
      <c r="T1059" s="13"/>
      <c r="U1059" s="10"/>
      <c r="V1059" s="11"/>
      <c r="W1059" s="15">
        <v>1</v>
      </c>
      <c r="X1059" s="15">
        <v>1.4999999999999999E-2</v>
      </c>
      <c r="Y1059" s="14" t="s">
        <v>73</v>
      </c>
      <c r="Z1059" s="14" t="s">
        <v>74</v>
      </c>
      <c r="AA1059" s="11" t="s">
        <v>37</v>
      </c>
      <c r="AB1059" s="11"/>
      <c r="AC1059" s="10"/>
      <c r="AD1059" s="15"/>
      <c r="AE1059" s="15"/>
      <c r="AF1059" s="13"/>
      <c r="AG1059" s="15"/>
      <c r="AH1059" s="15"/>
      <c r="AI1059" s="15"/>
      <c r="AJ1059" s="15"/>
      <c r="AK1059" s="15"/>
      <c r="AL1059" s="15"/>
      <c r="AM1059" s="42"/>
      <c r="AN1059" s="15"/>
      <c r="AO1059" s="15"/>
      <c r="AP1059" s="15">
        <v>994.25732910158467</v>
      </c>
      <c r="AQ1059" s="10"/>
      <c r="AR1059" s="26"/>
      <c r="AS1059" s="10"/>
      <c r="AT1059" s="13" t="s">
        <v>52</v>
      </c>
      <c r="AU1059" s="10" t="s">
        <v>75</v>
      </c>
      <c r="AV1059" s="13" t="s">
        <v>75</v>
      </c>
      <c r="AW1059" s="15"/>
      <c r="AX1059" s="10"/>
      <c r="AZ1059" s="10"/>
    </row>
    <row r="1060" spans="1:52" x14ac:dyDescent="0.25">
      <c r="A1060" s="10"/>
      <c r="B1060" s="10"/>
      <c r="C1060" s="10"/>
      <c r="D1060" s="24"/>
      <c r="E1060" s="11"/>
      <c r="F1060" s="11"/>
      <c r="G1060" s="11"/>
      <c r="H1060" s="10"/>
      <c r="I1060" s="11"/>
      <c r="J1060" s="11"/>
      <c r="K1060" s="11"/>
      <c r="L1060" s="11"/>
      <c r="M1060" s="11"/>
      <c r="N1060" s="11"/>
      <c r="O1060" s="11"/>
      <c r="P1060" s="11"/>
      <c r="Q1060" s="12"/>
      <c r="R1060" s="12"/>
      <c r="S1060" s="12"/>
      <c r="T1060" s="13"/>
      <c r="U1060" s="10"/>
      <c r="V1060" s="11"/>
      <c r="W1060" s="15">
        <v>5.6</v>
      </c>
      <c r="X1060" s="15">
        <v>0.03</v>
      </c>
      <c r="Y1060" s="14" t="s">
        <v>73</v>
      </c>
      <c r="Z1060" s="14" t="s">
        <v>74</v>
      </c>
      <c r="AA1060" s="11" t="s">
        <v>37</v>
      </c>
      <c r="AB1060" s="11"/>
      <c r="AC1060" s="10"/>
      <c r="AD1060" s="15"/>
      <c r="AE1060" s="15"/>
      <c r="AF1060" s="13"/>
      <c r="AG1060" s="15"/>
      <c r="AH1060" s="15"/>
      <c r="AI1060" s="15"/>
      <c r="AJ1060" s="15"/>
      <c r="AK1060" s="15"/>
      <c r="AL1060" s="15"/>
      <c r="AM1060" s="42"/>
      <c r="AN1060" s="15"/>
      <c r="AO1060" s="15"/>
      <c r="AP1060" s="15">
        <v>994.25732910158467</v>
      </c>
      <c r="AQ1060" s="10"/>
      <c r="AR1060" s="26"/>
      <c r="AS1060" s="10"/>
      <c r="AT1060" s="13" t="s">
        <v>52</v>
      </c>
      <c r="AU1060" s="10" t="s">
        <v>75</v>
      </c>
      <c r="AV1060" s="13" t="s">
        <v>75</v>
      </c>
      <c r="AW1060" s="15"/>
      <c r="AX1060" s="10"/>
      <c r="AZ1060" s="10"/>
    </row>
    <row r="1061" spans="1:52" x14ac:dyDescent="0.25">
      <c r="A1061" s="10"/>
      <c r="B1061" s="10"/>
      <c r="C1061" s="10"/>
      <c r="D1061" s="24"/>
      <c r="E1061" s="11"/>
      <c r="F1061" s="11"/>
      <c r="G1061" s="11"/>
      <c r="H1061" s="10"/>
      <c r="I1061" s="11"/>
      <c r="J1061" s="11"/>
      <c r="K1061" s="11"/>
      <c r="L1061" s="11"/>
      <c r="M1061" s="11"/>
      <c r="N1061" s="11"/>
      <c r="O1061" s="11"/>
      <c r="P1061" s="11"/>
      <c r="Q1061" s="12"/>
      <c r="R1061" s="12"/>
      <c r="S1061" s="12"/>
      <c r="T1061" s="13"/>
      <c r="U1061" s="10"/>
      <c r="V1061" s="11"/>
      <c r="W1061" s="15">
        <v>1</v>
      </c>
      <c r="X1061" s="15">
        <v>1</v>
      </c>
      <c r="Y1061" s="14" t="s">
        <v>65</v>
      </c>
      <c r="Z1061" s="14" t="s">
        <v>49</v>
      </c>
      <c r="AA1061" s="11" t="s">
        <v>41</v>
      </c>
      <c r="AB1061" s="11"/>
      <c r="AC1061" s="10"/>
      <c r="AD1061" s="15"/>
      <c r="AE1061" s="15"/>
      <c r="AF1061" s="13"/>
      <c r="AG1061" s="15"/>
      <c r="AH1061" s="15"/>
      <c r="AI1061" s="15"/>
      <c r="AJ1061" s="15"/>
      <c r="AK1061" s="15"/>
      <c r="AL1061" s="15"/>
      <c r="AM1061" s="42"/>
      <c r="AN1061" s="15"/>
      <c r="AO1061" s="15"/>
      <c r="AP1061" s="15">
        <v>1296.8573857846757</v>
      </c>
      <c r="AQ1061" s="10"/>
      <c r="AR1061" s="26"/>
      <c r="AS1061" s="10"/>
      <c r="AT1061" s="13" t="s">
        <v>47</v>
      </c>
      <c r="AU1061" s="10" t="s">
        <v>51</v>
      </c>
      <c r="AV1061" s="13" t="s">
        <v>51</v>
      </c>
      <c r="AW1061" s="15"/>
      <c r="AX1061" s="10"/>
      <c r="AZ1061" s="10"/>
    </row>
    <row r="1062" spans="1:52" x14ac:dyDescent="0.25">
      <c r="A1062" s="10"/>
      <c r="B1062" s="10"/>
      <c r="C1062" s="10"/>
      <c r="D1062" s="24"/>
      <c r="E1062" s="11"/>
      <c r="F1062" s="11"/>
      <c r="G1062" s="11"/>
      <c r="H1062" s="10"/>
      <c r="I1062" s="11"/>
      <c r="J1062" s="11"/>
      <c r="K1062" s="11"/>
      <c r="L1062" s="11"/>
      <c r="M1062" s="11"/>
      <c r="N1062" s="11"/>
      <c r="O1062" s="11"/>
      <c r="P1062" s="11"/>
      <c r="Q1062" s="12"/>
      <c r="R1062" s="12"/>
      <c r="S1062" s="12"/>
      <c r="T1062" s="13"/>
      <c r="U1062" s="10"/>
      <c r="V1062" s="11"/>
      <c r="W1062" s="15">
        <v>1</v>
      </c>
      <c r="X1062" s="15">
        <v>1</v>
      </c>
      <c r="Y1062" s="14" t="s">
        <v>66</v>
      </c>
      <c r="Z1062" s="14" t="s">
        <v>49</v>
      </c>
      <c r="AA1062" s="11" t="s">
        <v>41</v>
      </c>
      <c r="AB1062" s="11"/>
      <c r="AC1062" s="10"/>
      <c r="AD1062" s="15"/>
      <c r="AE1062" s="15"/>
      <c r="AF1062" s="13"/>
      <c r="AG1062" s="15"/>
      <c r="AH1062" s="15"/>
      <c r="AI1062" s="15"/>
      <c r="AJ1062" s="15"/>
      <c r="AK1062" s="15"/>
      <c r="AL1062" s="15"/>
      <c r="AM1062" s="42"/>
      <c r="AN1062" s="15"/>
      <c r="AO1062" s="15"/>
      <c r="AP1062" s="15">
        <v>345.82863620924684</v>
      </c>
      <c r="AQ1062" s="10"/>
      <c r="AR1062" s="26"/>
      <c r="AS1062" s="10"/>
      <c r="AT1062" s="13" t="s">
        <v>47</v>
      </c>
      <c r="AU1062" s="10" t="s">
        <v>51</v>
      </c>
      <c r="AV1062" s="13" t="s">
        <v>51</v>
      </c>
      <c r="AW1062" s="15"/>
      <c r="AX1062" s="10"/>
      <c r="AZ1062" s="10"/>
    </row>
    <row r="1063" spans="1:52" x14ac:dyDescent="0.25">
      <c r="A1063" s="10"/>
      <c r="B1063" s="10"/>
      <c r="C1063" s="10"/>
      <c r="D1063" s="24"/>
      <c r="E1063" s="11"/>
      <c r="F1063" s="11"/>
      <c r="G1063" s="11"/>
      <c r="H1063" s="10"/>
      <c r="I1063" s="11"/>
      <c r="J1063" s="11"/>
      <c r="K1063" s="11"/>
      <c r="L1063" s="11"/>
      <c r="M1063" s="11"/>
      <c r="N1063" s="11"/>
      <c r="O1063" s="11"/>
      <c r="P1063" s="11"/>
      <c r="Q1063" s="12"/>
      <c r="R1063" s="12"/>
      <c r="S1063" s="12"/>
      <c r="T1063" s="13"/>
      <c r="U1063" s="10"/>
      <c r="V1063" s="11"/>
      <c r="W1063" s="15">
        <v>113</v>
      </c>
      <c r="X1063" s="15">
        <v>0.81599999999999995</v>
      </c>
      <c r="Y1063" s="14" t="s">
        <v>90</v>
      </c>
      <c r="Z1063" s="14" t="s">
        <v>79</v>
      </c>
      <c r="AA1063" s="11" t="s">
        <v>37</v>
      </c>
      <c r="AB1063" s="11"/>
      <c r="AC1063" s="10"/>
      <c r="AD1063" s="15"/>
      <c r="AE1063" s="15"/>
      <c r="AF1063" s="13"/>
      <c r="AG1063" s="15"/>
      <c r="AH1063" s="15"/>
      <c r="AI1063" s="15"/>
      <c r="AJ1063" s="15"/>
      <c r="AK1063" s="15"/>
      <c r="AL1063" s="15"/>
      <c r="AM1063" s="42"/>
      <c r="AN1063" s="15"/>
      <c r="AO1063" s="15"/>
      <c r="AP1063" s="15">
        <v>300.890386351156</v>
      </c>
      <c r="AQ1063" s="10"/>
      <c r="AR1063" s="26"/>
      <c r="AS1063" s="10"/>
      <c r="AT1063" s="13" t="s">
        <v>38</v>
      </c>
      <c r="AU1063" s="10" t="s">
        <v>80</v>
      </c>
      <c r="AV1063" s="13" t="s">
        <v>80</v>
      </c>
      <c r="AW1063" s="15"/>
      <c r="AX1063" s="10"/>
      <c r="AZ1063" s="10"/>
    </row>
    <row r="1064" spans="1:52" x14ac:dyDescent="0.25">
      <c r="A1064" s="10"/>
      <c r="B1064" s="10"/>
      <c r="C1064" s="10"/>
      <c r="D1064" s="24"/>
      <c r="E1064" s="11"/>
      <c r="F1064" s="11"/>
      <c r="G1064" s="11"/>
      <c r="H1064" s="10"/>
      <c r="I1064" s="11"/>
      <c r="J1064" s="11"/>
      <c r="K1064" s="11"/>
      <c r="L1064" s="11"/>
      <c r="M1064" s="11"/>
      <c r="N1064" s="11"/>
      <c r="O1064" s="11"/>
      <c r="P1064" s="11"/>
      <c r="Q1064" s="12"/>
      <c r="R1064" s="12"/>
      <c r="S1064" s="12"/>
      <c r="T1064" s="13"/>
      <c r="U1064" s="10"/>
      <c r="V1064" s="11"/>
      <c r="W1064" s="15">
        <v>894</v>
      </c>
      <c r="X1064" s="15">
        <v>4.26</v>
      </c>
      <c r="Y1064" s="14" t="s">
        <v>90</v>
      </c>
      <c r="Z1064" s="14" t="s">
        <v>79</v>
      </c>
      <c r="AA1064" s="11" t="s">
        <v>37</v>
      </c>
      <c r="AB1064" s="11"/>
      <c r="AC1064" s="10"/>
      <c r="AD1064" s="15"/>
      <c r="AE1064" s="15"/>
      <c r="AF1064" s="13"/>
      <c r="AG1064" s="15"/>
      <c r="AH1064" s="15"/>
      <c r="AI1064" s="15"/>
      <c r="AJ1064" s="15"/>
      <c r="AK1064" s="15"/>
      <c r="AL1064" s="15"/>
      <c r="AM1064" s="42"/>
      <c r="AN1064" s="15"/>
      <c r="AO1064" s="15"/>
      <c r="AP1064" s="15">
        <v>300.890386351156</v>
      </c>
      <c r="AQ1064" s="10"/>
      <c r="AR1064" s="26"/>
      <c r="AS1064" s="10"/>
      <c r="AT1064" s="13" t="s">
        <v>38</v>
      </c>
      <c r="AU1064" s="10" t="s">
        <v>80</v>
      </c>
      <c r="AV1064" s="13" t="s">
        <v>80</v>
      </c>
      <c r="AW1064" s="15"/>
      <c r="AX1064" s="10"/>
      <c r="AZ1064" s="10"/>
    </row>
    <row r="1065" spans="1:52" x14ac:dyDescent="0.25">
      <c r="A1065" s="10"/>
      <c r="B1065" s="10"/>
      <c r="C1065" s="10"/>
      <c r="D1065" s="24"/>
      <c r="E1065" s="11"/>
      <c r="F1065" s="11"/>
      <c r="G1065" s="11"/>
      <c r="H1065" s="10"/>
      <c r="I1065" s="11"/>
      <c r="J1065" s="11"/>
      <c r="K1065" s="11"/>
      <c r="L1065" s="11"/>
      <c r="M1065" s="11"/>
      <c r="N1065" s="11"/>
      <c r="O1065" s="11"/>
      <c r="P1065" s="11"/>
      <c r="Q1065" s="12"/>
      <c r="R1065" s="12"/>
      <c r="S1065" s="12"/>
      <c r="T1065" s="13"/>
      <c r="U1065" s="10"/>
      <c r="V1065" s="11"/>
      <c r="W1065" s="15">
        <v>24</v>
      </c>
      <c r="X1065" s="15">
        <v>0.40799999999999997</v>
      </c>
      <c r="Y1065" s="14" t="s">
        <v>90</v>
      </c>
      <c r="Z1065" s="14" t="s">
        <v>79</v>
      </c>
      <c r="AA1065" s="11" t="s">
        <v>37</v>
      </c>
      <c r="AB1065" s="11"/>
      <c r="AC1065" s="10"/>
      <c r="AD1065" s="15"/>
      <c r="AE1065" s="15"/>
      <c r="AF1065" s="13"/>
      <c r="AG1065" s="15"/>
      <c r="AH1065" s="15"/>
      <c r="AI1065" s="15"/>
      <c r="AJ1065" s="15"/>
      <c r="AK1065" s="15"/>
      <c r="AL1065" s="15"/>
      <c r="AM1065" s="42"/>
      <c r="AN1065" s="15"/>
      <c r="AO1065" s="15"/>
      <c r="AP1065" s="15">
        <v>300.890386351156</v>
      </c>
      <c r="AQ1065" s="10"/>
      <c r="AR1065" s="26"/>
      <c r="AS1065" s="10"/>
      <c r="AT1065" s="13" t="s">
        <v>38</v>
      </c>
      <c r="AU1065" s="10" t="s">
        <v>80</v>
      </c>
      <c r="AV1065" s="13" t="s">
        <v>80</v>
      </c>
      <c r="AW1065" s="15"/>
      <c r="AX1065" s="10"/>
      <c r="AZ1065" s="10"/>
    </row>
    <row r="1066" spans="1:52" x14ac:dyDescent="0.25">
      <c r="A1066" s="10"/>
      <c r="B1066" s="10"/>
      <c r="C1066" s="10"/>
      <c r="D1066" s="24"/>
      <c r="E1066" s="11"/>
      <c r="F1066" s="11"/>
      <c r="G1066" s="11"/>
      <c r="H1066" s="10"/>
      <c r="I1066" s="11"/>
      <c r="J1066" s="11"/>
      <c r="K1066" s="11"/>
      <c r="L1066" s="11"/>
      <c r="M1066" s="11"/>
      <c r="N1066" s="11"/>
      <c r="O1066" s="11"/>
      <c r="P1066" s="11"/>
      <c r="Q1066" s="12"/>
      <c r="R1066" s="12"/>
      <c r="S1066" s="12"/>
      <c r="T1066" s="13"/>
      <c r="U1066" s="10"/>
      <c r="V1066" s="11"/>
      <c r="W1066" s="15">
        <v>25</v>
      </c>
      <c r="X1066" s="15">
        <v>0.21299999999999999</v>
      </c>
      <c r="Y1066" s="14" t="s">
        <v>78</v>
      </c>
      <c r="Z1066" s="14" t="s">
        <v>79</v>
      </c>
      <c r="AA1066" s="11" t="s">
        <v>37</v>
      </c>
      <c r="AB1066" s="11"/>
      <c r="AC1066" s="10"/>
      <c r="AD1066" s="15"/>
      <c r="AE1066" s="15"/>
      <c r="AF1066" s="13"/>
      <c r="AG1066" s="15"/>
      <c r="AH1066" s="15"/>
      <c r="AI1066" s="15"/>
      <c r="AJ1066" s="15"/>
      <c r="AK1066" s="15"/>
      <c r="AL1066" s="15"/>
      <c r="AM1066" s="42"/>
      <c r="AN1066" s="15"/>
      <c r="AO1066" s="15"/>
      <c r="AP1066" s="15">
        <v>300.890386351156</v>
      </c>
      <c r="AQ1066" s="10"/>
      <c r="AR1066" s="26"/>
      <c r="AS1066" s="10"/>
      <c r="AT1066" s="13" t="s">
        <v>38</v>
      </c>
      <c r="AU1066" s="10" t="s">
        <v>80</v>
      </c>
      <c r="AV1066" s="13" t="s">
        <v>80</v>
      </c>
      <c r="AW1066" s="15"/>
      <c r="AX1066" s="10"/>
      <c r="AZ1066" s="10"/>
    </row>
    <row r="1067" spans="1:52" x14ac:dyDescent="0.25">
      <c r="A1067" s="10"/>
      <c r="B1067" s="10"/>
      <c r="C1067" s="10"/>
      <c r="D1067" s="24"/>
      <c r="E1067" s="11"/>
      <c r="F1067" s="11"/>
      <c r="G1067" s="11"/>
      <c r="H1067" s="10"/>
      <c r="I1067" s="11"/>
      <c r="J1067" s="11"/>
      <c r="K1067" s="11"/>
      <c r="L1067" s="11"/>
      <c r="M1067" s="11"/>
      <c r="N1067" s="11"/>
      <c r="O1067" s="11"/>
      <c r="P1067" s="11"/>
      <c r="Q1067" s="12"/>
      <c r="R1067" s="12"/>
      <c r="S1067" s="12"/>
      <c r="T1067" s="13"/>
      <c r="U1067" s="10"/>
      <c r="V1067" s="11"/>
      <c r="W1067" s="15">
        <v>24</v>
      </c>
      <c r="X1067" s="15">
        <v>0.52200000000000002</v>
      </c>
      <c r="Y1067" s="14" t="s">
        <v>166</v>
      </c>
      <c r="Z1067" s="14" t="s">
        <v>79</v>
      </c>
      <c r="AA1067" s="11" t="s">
        <v>37</v>
      </c>
      <c r="AB1067" s="11"/>
      <c r="AC1067" s="10"/>
      <c r="AD1067" s="15"/>
      <c r="AE1067" s="15"/>
      <c r="AF1067" s="13"/>
      <c r="AG1067" s="15"/>
      <c r="AH1067" s="15"/>
      <c r="AI1067" s="15"/>
      <c r="AJ1067" s="15"/>
      <c r="AK1067" s="15"/>
      <c r="AL1067" s="15"/>
      <c r="AM1067" s="42"/>
      <c r="AN1067" s="15"/>
      <c r="AO1067" s="15"/>
      <c r="AP1067" s="15">
        <v>300.890386351156</v>
      </c>
      <c r="AQ1067" s="10"/>
      <c r="AR1067" s="26"/>
      <c r="AS1067" s="10"/>
      <c r="AT1067" s="13" t="s">
        <v>38</v>
      </c>
      <c r="AU1067" s="10" t="s">
        <v>80</v>
      </c>
      <c r="AV1067" s="13" t="s">
        <v>80</v>
      </c>
      <c r="AW1067" s="15"/>
      <c r="AX1067" s="10"/>
      <c r="AZ1067" s="10"/>
    </row>
    <row r="1068" spans="1:52" x14ac:dyDescent="0.25">
      <c r="A1068" s="10"/>
      <c r="B1068" s="10"/>
      <c r="C1068" s="10"/>
      <c r="D1068" s="24"/>
      <c r="E1068" s="11"/>
      <c r="F1068" s="11"/>
      <c r="G1068" s="11"/>
      <c r="H1068" s="10"/>
      <c r="I1068" s="11"/>
      <c r="J1068" s="11"/>
      <c r="K1068" s="11"/>
      <c r="L1068" s="11"/>
      <c r="M1068" s="11"/>
      <c r="N1068" s="11"/>
      <c r="O1068" s="11"/>
      <c r="P1068" s="11"/>
      <c r="Q1068" s="12"/>
      <c r="R1068" s="12"/>
      <c r="S1068" s="12"/>
      <c r="T1068" s="13"/>
      <c r="U1068" s="10"/>
      <c r="V1068" s="11"/>
      <c r="W1068" s="15">
        <v>1</v>
      </c>
      <c r="X1068" s="15">
        <v>0.02</v>
      </c>
      <c r="Y1068" s="14" t="s">
        <v>94</v>
      </c>
      <c r="Z1068" s="14" t="s">
        <v>71</v>
      </c>
      <c r="AA1068" s="11" t="s">
        <v>37</v>
      </c>
      <c r="AB1068" s="11"/>
      <c r="AC1068" s="10"/>
      <c r="AD1068" s="15"/>
      <c r="AE1068" s="15"/>
      <c r="AF1068" s="13"/>
      <c r="AG1068" s="15"/>
      <c r="AH1068" s="15"/>
      <c r="AI1068" s="15"/>
      <c r="AJ1068" s="15"/>
      <c r="AK1068" s="15"/>
      <c r="AL1068" s="15"/>
      <c r="AM1068" s="42"/>
      <c r="AN1068" s="15"/>
      <c r="AO1068" s="15"/>
      <c r="AP1068" s="15">
        <v>1037.4859086277404</v>
      </c>
      <c r="AQ1068" s="10"/>
      <c r="AR1068" s="26"/>
      <c r="AS1068" s="10"/>
      <c r="AT1068" s="13" t="s">
        <v>38</v>
      </c>
      <c r="AU1068" s="10" t="s">
        <v>72</v>
      </c>
      <c r="AV1068" s="13" t="s">
        <v>72</v>
      </c>
      <c r="AW1068" s="15"/>
      <c r="AX1068" s="10"/>
      <c r="AZ1068" s="10"/>
    </row>
    <row r="1069" spans="1:52" x14ac:dyDescent="0.25">
      <c r="A1069" s="10"/>
      <c r="B1069" s="10"/>
      <c r="C1069" s="10"/>
      <c r="D1069" s="24"/>
      <c r="E1069" s="11"/>
      <c r="F1069" s="11"/>
      <c r="G1069" s="11"/>
      <c r="H1069" s="10"/>
      <c r="I1069" s="11"/>
      <c r="J1069" s="11"/>
      <c r="K1069" s="11"/>
      <c r="L1069" s="11"/>
      <c r="M1069" s="11"/>
      <c r="N1069" s="11"/>
      <c r="O1069" s="11"/>
      <c r="P1069" s="11"/>
      <c r="Q1069" s="12"/>
      <c r="R1069" s="12"/>
      <c r="S1069" s="12"/>
      <c r="T1069" s="13"/>
      <c r="U1069" s="10"/>
      <c r="V1069" s="11"/>
      <c r="W1069" s="15">
        <v>32.799999999999997</v>
      </c>
      <c r="X1069" s="15">
        <v>7.4999999999999997E-2</v>
      </c>
      <c r="Y1069" s="14" t="s">
        <v>73</v>
      </c>
      <c r="Z1069" s="14" t="s">
        <v>74</v>
      </c>
      <c r="AA1069" s="11" t="s">
        <v>37</v>
      </c>
      <c r="AB1069" s="11"/>
      <c r="AC1069" s="10"/>
      <c r="AD1069" s="15"/>
      <c r="AE1069" s="15"/>
      <c r="AF1069" s="13"/>
      <c r="AG1069" s="15"/>
      <c r="AH1069" s="15"/>
      <c r="AI1069" s="15"/>
      <c r="AJ1069" s="15"/>
      <c r="AK1069" s="15"/>
      <c r="AL1069" s="15"/>
      <c r="AM1069" s="42"/>
      <c r="AN1069" s="15"/>
      <c r="AO1069" s="15"/>
      <c r="AP1069" s="15">
        <v>172.91431810462342</v>
      </c>
      <c r="AQ1069" s="10"/>
      <c r="AR1069" s="26"/>
      <c r="AS1069" s="10"/>
      <c r="AT1069" s="13" t="s">
        <v>38</v>
      </c>
      <c r="AU1069" s="10" t="s">
        <v>75</v>
      </c>
      <c r="AV1069" s="13" t="s">
        <v>75</v>
      </c>
      <c r="AW1069" s="15"/>
      <c r="AX1069" s="10"/>
      <c r="AZ1069" s="10"/>
    </row>
    <row r="1070" spans="1:52" x14ac:dyDescent="0.25">
      <c r="A1070" s="10"/>
      <c r="B1070" s="10"/>
      <c r="C1070" s="10"/>
      <c r="D1070" s="24"/>
      <c r="E1070" s="11"/>
      <c r="F1070" s="11"/>
      <c r="G1070" s="11"/>
      <c r="H1070" s="10"/>
      <c r="I1070" s="11"/>
      <c r="J1070" s="11"/>
      <c r="K1070" s="11"/>
      <c r="L1070" s="11"/>
      <c r="M1070" s="11"/>
      <c r="N1070" s="11"/>
      <c r="O1070" s="11"/>
      <c r="P1070" s="11"/>
      <c r="Q1070" s="12"/>
      <c r="R1070" s="12"/>
      <c r="S1070" s="12"/>
      <c r="T1070" s="13"/>
      <c r="U1070" s="10"/>
      <c r="V1070" s="11"/>
      <c r="W1070" s="15">
        <v>1.8</v>
      </c>
      <c r="X1070" s="15">
        <v>1.4999999999999999E-2</v>
      </c>
      <c r="Y1070" s="14" t="s">
        <v>73</v>
      </c>
      <c r="Z1070" s="14" t="s">
        <v>74</v>
      </c>
      <c r="AA1070" s="11" t="s">
        <v>37</v>
      </c>
      <c r="AB1070" s="11"/>
      <c r="AC1070" s="10"/>
      <c r="AD1070" s="15"/>
      <c r="AE1070" s="15"/>
      <c r="AF1070" s="13"/>
      <c r="AG1070" s="15"/>
      <c r="AH1070" s="15"/>
      <c r="AI1070" s="15"/>
      <c r="AJ1070" s="15"/>
      <c r="AK1070" s="15"/>
      <c r="AL1070" s="15"/>
      <c r="AM1070" s="42"/>
      <c r="AN1070" s="15"/>
      <c r="AO1070" s="15"/>
      <c r="AP1070" s="15">
        <v>172.91431810462342</v>
      </c>
      <c r="AQ1070" s="10"/>
      <c r="AR1070" s="26"/>
      <c r="AS1070" s="10"/>
      <c r="AT1070" s="13" t="s">
        <v>38</v>
      </c>
      <c r="AU1070" s="10" t="s">
        <v>75</v>
      </c>
      <c r="AV1070" s="13" t="s">
        <v>75</v>
      </c>
      <c r="AW1070" s="15"/>
      <c r="AX1070" s="10"/>
      <c r="AZ1070" s="10"/>
    </row>
    <row r="1071" spans="1:52" x14ac:dyDescent="0.25">
      <c r="A1071" s="10"/>
      <c r="B1071" s="10"/>
      <c r="C1071" s="10"/>
      <c r="D1071" s="24"/>
      <c r="E1071" s="11"/>
      <c r="F1071" s="11"/>
      <c r="G1071" s="11"/>
      <c r="H1071" s="10"/>
      <c r="I1071" s="11"/>
      <c r="J1071" s="11"/>
      <c r="K1071" s="11"/>
      <c r="L1071" s="11"/>
      <c r="M1071" s="11"/>
      <c r="N1071" s="11"/>
      <c r="O1071" s="11"/>
      <c r="P1071" s="11"/>
      <c r="Q1071" s="12"/>
      <c r="R1071" s="12"/>
      <c r="S1071" s="12"/>
      <c r="T1071" s="13"/>
      <c r="U1071" s="10"/>
      <c r="V1071" s="11"/>
      <c r="W1071" s="15">
        <v>95.3</v>
      </c>
      <c r="X1071" s="15">
        <v>0.78900000000000003</v>
      </c>
      <c r="Y1071" s="14" t="s">
        <v>43</v>
      </c>
      <c r="Z1071" s="14" t="s">
        <v>44</v>
      </c>
      <c r="AA1071" s="11" t="s">
        <v>41</v>
      </c>
      <c r="AB1071" s="11"/>
      <c r="AC1071" s="10"/>
      <c r="AD1071" s="15"/>
      <c r="AE1071" s="15"/>
      <c r="AF1071" s="13"/>
      <c r="AG1071" s="15"/>
      <c r="AH1071" s="15"/>
      <c r="AI1071" s="15"/>
      <c r="AJ1071" s="15"/>
      <c r="AK1071" s="15"/>
      <c r="AL1071" s="15"/>
      <c r="AM1071" s="42"/>
      <c r="AN1071" s="15"/>
      <c r="AO1071" s="15"/>
      <c r="AP1071" s="15">
        <v>778.11443147080536</v>
      </c>
      <c r="AQ1071" s="10"/>
      <c r="AR1071" s="26"/>
      <c r="AS1071" s="10"/>
      <c r="AT1071" s="13" t="s">
        <v>38</v>
      </c>
      <c r="AU1071" s="10" t="s">
        <v>45</v>
      </c>
      <c r="AV1071" s="13" t="s">
        <v>45</v>
      </c>
      <c r="AW1071" s="15"/>
      <c r="AX1071" s="10"/>
      <c r="AZ1071" s="10"/>
    </row>
    <row r="1072" spans="1:52" x14ac:dyDescent="0.25">
      <c r="A1072" s="10"/>
      <c r="B1072" s="10"/>
      <c r="C1072" s="10"/>
      <c r="D1072" s="24"/>
      <c r="E1072" s="11"/>
      <c r="F1072" s="11"/>
      <c r="G1072" s="11"/>
      <c r="H1072" s="10"/>
      <c r="I1072" s="11"/>
      <c r="J1072" s="11"/>
      <c r="K1072" s="11"/>
      <c r="L1072" s="11"/>
      <c r="M1072" s="11"/>
      <c r="N1072" s="11"/>
      <c r="O1072" s="11"/>
      <c r="P1072" s="11"/>
      <c r="Q1072" s="12"/>
      <c r="R1072" s="12"/>
      <c r="S1072" s="12"/>
      <c r="T1072" s="13"/>
      <c r="U1072" s="10"/>
      <c r="V1072" s="11"/>
      <c r="W1072" s="15">
        <v>56.47</v>
      </c>
      <c r="X1072" s="15">
        <v>7</v>
      </c>
      <c r="Y1072" s="14" t="s">
        <v>49</v>
      </c>
      <c r="Z1072" s="14" t="s">
        <v>66</v>
      </c>
      <c r="AA1072" s="11" t="s">
        <v>41</v>
      </c>
      <c r="AB1072" s="11"/>
      <c r="AC1072" s="10"/>
      <c r="AD1072" s="15"/>
      <c r="AE1072" s="15"/>
      <c r="AF1072" s="13"/>
      <c r="AG1072" s="15"/>
      <c r="AH1072" s="15"/>
      <c r="AI1072" s="15"/>
      <c r="AJ1072" s="15"/>
      <c r="AK1072" s="15"/>
      <c r="AL1072" s="15"/>
      <c r="AM1072" s="42"/>
      <c r="AN1072" s="15"/>
      <c r="AO1072" s="15"/>
      <c r="AP1072" s="15">
        <v>1296.8573857846757</v>
      </c>
      <c r="AQ1072" s="10"/>
      <c r="AR1072" s="26"/>
      <c r="AS1072" s="10"/>
      <c r="AT1072" s="13" t="s">
        <v>47</v>
      </c>
      <c r="AU1072" s="10" t="s">
        <v>51</v>
      </c>
      <c r="AV1072" s="13" t="s">
        <v>51</v>
      </c>
      <c r="AW1072" s="15"/>
      <c r="AX1072" s="10"/>
      <c r="AZ1072" s="10"/>
    </row>
    <row r="1073" spans="1:52" x14ac:dyDescent="0.25">
      <c r="A1073" s="10"/>
      <c r="B1073" s="10"/>
      <c r="C1073" s="10"/>
      <c r="D1073" s="24"/>
      <c r="E1073" s="11"/>
      <c r="F1073" s="11"/>
      <c r="G1073" s="11"/>
      <c r="H1073" s="10"/>
      <c r="I1073" s="11"/>
      <c r="J1073" s="11"/>
      <c r="K1073" s="11"/>
      <c r="L1073" s="11"/>
      <c r="M1073" s="11"/>
      <c r="N1073" s="11"/>
      <c r="O1073" s="11"/>
      <c r="P1073" s="11"/>
      <c r="Q1073" s="12"/>
      <c r="R1073" s="12"/>
      <c r="S1073" s="12"/>
      <c r="T1073" s="13"/>
      <c r="U1073" s="10"/>
      <c r="V1073" s="11"/>
      <c r="W1073" s="15">
        <v>75</v>
      </c>
      <c r="X1073" s="15">
        <v>6</v>
      </c>
      <c r="Y1073" s="14" t="s">
        <v>67</v>
      </c>
      <c r="Z1073" s="14" t="s">
        <v>49</v>
      </c>
      <c r="AA1073" s="11" t="s">
        <v>41</v>
      </c>
      <c r="AB1073" s="11"/>
      <c r="AC1073" s="10"/>
      <c r="AD1073" s="15"/>
      <c r="AE1073" s="15"/>
      <c r="AF1073" s="13"/>
      <c r="AG1073" s="15"/>
      <c r="AH1073" s="15"/>
      <c r="AI1073" s="15"/>
      <c r="AJ1073" s="15"/>
      <c r="AK1073" s="15"/>
      <c r="AL1073" s="15"/>
      <c r="AM1073" s="42"/>
      <c r="AN1073" s="15"/>
      <c r="AO1073" s="15"/>
      <c r="AP1073" s="15">
        <v>1296.8573857846757</v>
      </c>
      <c r="AQ1073" s="10"/>
      <c r="AR1073" s="26"/>
      <c r="AS1073" s="10"/>
      <c r="AT1073" s="13" t="s">
        <v>47</v>
      </c>
      <c r="AU1073" s="10" t="s">
        <v>51</v>
      </c>
      <c r="AV1073" s="13" t="s">
        <v>51</v>
      </c>
      <c r="AW1073" s="15"/>
      <c r="AX1073" s="10"/>
      <c r="AZ1073" s="10"/>
    </row>
    <row r="1074" spans="1:52" x14ac:dyDescent="0.25">
      <c r="A1074" s="10"/>
      <c r="B1074" s="10"/>
      <c r="C1074" s="10"/>
      <c r="D1074" s="24"/>
      <c r="E1074" s="11"/>
      <c r="F1074" s="11"/>
      <c r="G1074" s="11"/>
      <c r="H1074" s="10"/>
      <c r="I1074" s="11"/>
      <c r="J1074" s="11"/>
      <c r="K1074" s="11"/>
      <c r="L1074" s="11"/>
      <c r="M1074" s="11"/>
      <c r="N1074" s="11"/>
      <c r="O1074" s="11"/>
      <c r="P1074" s="11"/>
      <c r="Q1074" s="12"/>
      <c r="R1074" s="12"/>
      <c r="S1074" s="12"/>
      <c r="T1074" s="13"/>
      <c r="U1074" s="10"/>
      <c r="V1074" s="11"/>
      <c r="W1074" s="15">
        <v>1</v>
      </c>
      <c r="X1074" s="15">
        <v>1</v>
      </c>
      <c r="Y1074" s="14" t="s">
        <v>49</v>
      </c>
      <c r="Z1074" s="14" t="s">
        <v>66</v>
      </c>
      <c r="AA1074" s="11" t="s">
        <v>41</v>
      </c>
      <c r="AB1074" s="11"/>
      <c r="AC1074" s="10"/>
      <c r="AD1074" s="15"/>
      <c r="AE1074" s="15"/>
      <c r="AF1074" s="13"/>
      <c r="AG1074" s="15"/>
      <c r="AH1074" s="15"/>
      <c r="AI1074" s="15"/>
      <c r="AJ1074" s="15"/>
      <c r="AK1074" s="15"/>
      <c r="AL1074" s="15"/>
      <c r="AM1074" s="42"/>
      <c r="AN1074" s="15"/>
      <c r="AO1074" s="15"/>
      <c r="AP1074" s="15">
        <v>1296.8573857846757</v>
      </c>
      <c r="AQ1074" s="10"/>
      <c r="AR1074" s="26"/>
      <c r="AS1074" s="10"/>
      <c r="AT1074" s="13" t="s">
        <v>47</v>
      </c>
      <c r="AU1074" s="10" t="s">
        <v>51</v>
      </c>
      <c r="AV1074" s="13" t="s">
        <v>51</v>
      </c>
      <c r="AW1074" s="15"/>
      <c r="AX1074" s="10"/>
      <c r="AZ1074" s="10"/>
    </row>
    <row r="1075" spans="1:52" x14ac:dyDescent="0.25">
      <c r="A1075" s="10"/>
      <c r="B1075" s="10"/>
      <c r="C1075" s="10"/>
      <c r="D1075" s="24"/>
      <c r="E1075" s="11"/>
      <c r="F1075" s="11"/>
      <c r="G1075" s="11"/>
      <c r="H1075" s="10"/>
      <c r="I1075" s="11"/>
      <c r="J1075" s="11"/>
      <c r="K1075" s="11"/>
      <c r="L1075" s="11"/>
      <c r="M1075" s="11"/>
      <c r="N1075" s="11"/>
      <c r="O1075" s="11"/>
      <c r="P1075" s="11"/>
      <c r="Q1075" s="12"/>
      <c r="R1075" s="12"/>
      <c r="S1075" s="12"/>
      <c r="T1075" s="13"/>
      <c r="U1075" s="10"/>
      <c r="V1075" s="11"/>
      <c r="W1075" s="15">
        <v>55</v>
      </c>
      <c r="X1075" s="15">
        <v>0.29799999999999999</v>
      </c>
      <c r="Y1075" s="14" t="s">
        <v>133</v>
      </c>
      <c r="Z1075" s="14" t="s">
        <v>58</v>
      </c>
      <c r="AA1075" s="11" t="s">
        <v>37</v>
      </c>
      <c r="AB1075" s="11"/>
      <c r="AC1075" s="10"/>
      <c r="AD1075" s="15"/>
      <c r="AE1075" s="15"/>
      <c r="AF1075" s="13"/>
      <c r="AG1075" s="15"/>
      <c r="AH1075" s="15"/>
      <c r="AI1075" s="15"/>
      <c r="AJ1075" s="15"/>
      <c r="AK1075" s="15"/>
      <c r="AL1075" s="15"/>
      <c r="AM1075" s="42"/>
      <c r="AN1075" s="15"/>
      <c r="AO1075" s="15"/>
      <c r="AP1075" s="15">
        <v>311.52792526256053</v>
      </c>
      <c r="AQ1075" s="10"/>
      <c r="AR1075" s="26"/>
      <c r="AS1075" s="10"/>
      <c r="AT1075" s="13" t="s">
        <v>52</v>
      </c>
      <c r="AU1075" s="10" t="s">
        <v>56</v>
      </c>
      <c r="AV1075" s="13" t="s">
        <v>56</v>
      </c>
      <c r="AW1075" s="15"/>
      <c r="AX1075" s="10"/>
      <c r="AZ1075" s="10"/>
    </row>
    <row r="1076" spans="1:52" x14ac:dyDescent="0.25">
      <c r="A1076" s="10"/>
      <c r="B1076" s="10"/>
      <c r="C1076" s="10"/>
      <c r="D1076" s="24"/>
      <c r="E1076" s="11"/>
      <c r="F1076" s="11"/>
      <c r="G1076" s="11"/>
      <c r="H1076" s="10"/>
      <c r="I1076" s="11"/>
      <c r="J1076" s="11"/>
      <c r="K1076" s="11"/>
      <c r="L1076" s="11"/>
      <c r="M1076" s="11"/>
      <c r="N1076" s="11"/>
      <c r="O1076" s="11"/>
      <c r="P1076" s="11"/>
      <c r="Q1076" s="12"/>
      <c r="R1076" s="12"/>
      <c r="S1076" s="12"/>
      <c r="T1076" s="13"/>
      <c r="U1076" s="10"/>
      <c r="V1076" s="11"/>
      <c r="W1076" s="15">
        <v>49</v>
      </c>
      <c r="X1076" s="15">
        <v>0.94399999999999995</v>
      </c>
      <c r="Y1076" s="14" t="s">
        <v>167</v>
      </c>
      <c r="Z1076" s="14" t="s">
        <v>58</v>
      </c>
      <c r="AA1076" s="11" t="s">
        <v>37</v>
      </c>
      <c r="AB1076" s="11"/>
      <c r="AC1076" s="10"/>
      <c r="AD1076" s="15"/>
      <c r="AE1076" s="15"/>
      <c r="AF1076" s="13"/>
      <c r="AG1076" s="15"/>
      <c r="AH1076" s="15"/>
      <c r="AI1076" s="15"/>
      <c r="AJ1076" s="15"/>
      <c r="AK1076" s="15"/>
      <c r="AL1076" s="15"/>
      <c r="AM1076" s="42"/>
      <c r="AN1076" s="15"/>
      <c r="AO1076" s="15"/>
      <c r="AP1076" s="15">
        <v>311.52792526256053</v>
      </c>
      <c r="AQ1076" s="10"/>
      <c r="AR1076" s="26"/>
      <c r="AS1076" s="10"/>
      <c r="AT1076" s="13" t="s">
        <v>52</v>
      </c>
      <c r="AU1076" s="10" t="s">
        <v>56</v>
      </c>
      <c r="AV1076" s="13" t="s">
        <v>56</v>
      </c>
      <c r="AW1076" s="15"/>
      <c r="AX1076" s="10"/>
      <c r="AZ1076" s="10"/>
    </row>
    <row r="1077" spans="1:52" x14ac:dyDescent="0.25">
      <c r="A1077" s="10"/>
      <c r="B1077" s="10"/>
      <c r="C1077" s="10"/>
      <c r="D1077" s="24"/>
      <c r="E1077" s="11"/>
      <c r="F1077" s="11"/>
      <c r="G1077" s="11"/>
      <c r="H1077" s="10"/>
      <c r="I1077" s="11"/>
      <c r="J1077" s="11"/>
      <c r="K1077" s="11"/>
      <c r="L1077" s="11"/>
      <c r="M1077" s="11"/>
      <c r="N1077" s="11"/>
      <c r="O1077" s="11"/>
      <c r="P1077" s="11"/>
      <c r="Q1077" s="12"/>
      <c r="R1077" s="12"/>
      <c r="S1077" s="12"/>
      <c r="T1077" s="13"/>
      <c r="U1077" s="10"/>
      <c r="V1077" s="11"/>
      <c r="W1077" s="15">
        <v>73</v>
      </c>
      <c r="X1077" s="15">
        <v>7.2999999999999995E-2</v>
      </c>
      <c r="Y1077" s="14"/>
      <c r="Z1077" s="14" t="s">
        <v>58</v>
      </c>
      <c r="AA1077" s="11" t="s">
        <v>37</v>
      </c>
      <c r="AB1077" s="11"/>
      <c r="AC1077" s="10"/>
      <c r="AD1077" s="15"/>
      <c r="AE1077" s="15"/>
      <c r="AF1077" s="13"/>
      <c r="AG1077" s="15"/>
      <c r="AH1077" s="15"/>
      <c r="AI1077" s="15"/>
      <c r="AJ1077" s="15"/>
      <c r="AK1077" s="15"/>
      <c r="AL1077" s="15"/>
      <c r="AM1077" s="42"/>
      <c r="AN1077" s="15"/>
      <c r="AO1077" s="15"/>
      <c r="AP1077" s="15">
        <v>311.52792526256053</v>
      </c>
      <c r="AQ1077" s="10"/>
      <c r="AR1077" s="26"/>
      <c r="AS1077" s="10"/>
      <c r="AT1077" s="13" t="s">
        <v>52</v>
      </c>
      <c r="AU1077" s="10" t="s">
        <v>56</v>
      </c>
      <c r="AV1077" s="13" t="s">
        <v>56</v>
      </c>
      <c r="AW1077" s="15"/>
      <c r="AX1077" s="10"/>
      <c r="AZ1077" s="10"/>
    </row>
    <row r="1078" spans="1:52" x14ac:dyDescent="0.25">
      <c r="A1078" s="10"/>
      <c r="B1078" s="10"/>
      <c r="C1078" s="10"/>
      <c r="D1078" s="24"/>
      <c r="E1078" s="11"/>
      <c r="F1078" s="11"/>
      <c r="G1078" s="11"/>
      <c r="H1078" s="10"/>
      <c r="I1078" s="11"/>
      <c r="J1078" s="11"/>
      <c r="K1078" s="11"/>
      <c r="L1078" s="11"/>
      <c r="M1078" s="11"/>
      <c r="N1078" s="11"/>
      <c r="O1078" s="11"/>
      <c r="P1078" s="11"/>
      <c r="Q1078" s="12"/>
      <c r="R1078" s="12"/>
      <c r="S1078" s="12"/>
      <c r="T1078" s="13"/>
      <c r="U1078" s="10"/>
      <c r="V1078" s="11"/>
      <c r="W1078" s="15">
        <v>747</v>
      </c>
      <c r="X1078" s="15">
        <v>0.996</v>
      </c>
      <c r="Y1078" s="14"/>
      <c r="Z1078" s="14" t="s">
        <v>58</v>
      </c>
      <c r="AA1078" s="11" t="s">
        <v>37</v>
      </c>
      <c r="AB1078" s="11"/>
      <c r="AC1078" s="10"/>
      <c r="AD1078" s="15"/>
      <c r="AE1078" s="15"/>
      <c r="AF1078" s="13"/>
      <c r="AG1078" s="15"/>
      <c r="AH1078" s="15"/>
      <c r="AI1078" s="15"/>
      <c r="AJ1078" s="15"/>
      <c r="AK1078" s="15"/>
      <c r="AL1078" s="15"/>
      <c r="AM1078" s="42"/>
      <c r="AN1078" s="15"/>
      <c r="AO1078" s="15"/>
      <c r="AP1078" s="15">
        <v>311.52792526256053</v>
      </c>
      <c r="AQ1078" s="10"/>
      <c r="AR1078" s="26"/>
      <c r="AS1078" s="10"/>
      <c r="AT1078" s="13" t="s">
        <v>52</v>
      </c>
      <c r="AU1078" s="10" t="s">
        <v>56</v>
      </c>
      <c r="AV1078" s="13" t="s">
        <v>56</v>
      </c>
      <c r="AW1078" s="15"/>
      <c r="AX1078" s="10"/>
      <c r="AZ1078" s="10"/>
    </row>
    <row r="1079" spans="1:52" x14ac:dyDescent="0.25">
      <c r="A1079" s="10"/>
      <c r="B1079" s="10"/>
      <c r="C1079" s="10"/>
      <c r="D1079" s="24"/>
      <c r="E1079" s="11"/>
      <c r="F1079" s="11"/>
      <c r="G1079" s="11"/>
      <c r="H1079" s="10"/>
      <c r="I1079" s="11"/>
      <c r="J1079" s="11"/>
      <c r="K1079" s="11"/>
      <c r="L1079" s="11"/>
      <c r="M1079" s="11"/>
      <c r="N1079" s="11"/>
      <c r="O1079" s="11"/>
      <c r="P1079" s="11"/>
      <c r="Q1079" s="12"/>
      <c r="R1079" s="12"/>
      <c r="S1079" s="12"/>
      <c r="T1079" s="13"/>
      <c r="U1079" s="10"/>
      <c r="V1079" s="11"/>
      <c r="W1079" s="15">
        <v>2.36</v>
      </c>
      <c r="X1079" s="15">
        <v>0.02</v>
      </c>
      <c r="Y1079" s="14" t="s">
        <v>99</v>
      </c>
      <c r="Z1079" s="14" t="s">
        <v>60</v>
      </c>
      <c r="AA1079" s="11" t="s">
        <v>41</v>
      </c>
      <c r="AB1079" s="11"/>
      <c r="AC1079" s="10"/>
      <c r="AD1079" s="15"/>
      <c r="AE1079" s="15"/>
      <c r="AF1079" s="13"/>
      <c r="AG1079" s="15"/>
      <c r="AH1079" s="15"/>
      <c r="AI1079" s="15"/>
      <c r="AJ1079" s="15"/>
      <c r="AK1079" s="15"/>
      <c r="AL1079" s="15"/>
      <c r="AM1079" s="42"/>
      <c r="AN1079" s="15"/>
      <c r="AO1079" s="15"/>
      <c r="AP1079" s="15">
        <v>311.52792526256053</v>
      </c>
      <c r="AQ1079" s="10"/>
      <c r="AR1079" s="26"/>
      <c r="AS1079" s="10"/>
      <c r="AT1079" s="13" t="s">
        <v>52</v>
      </c>
      <c r="AU1079" s="10" t="s">
        <v>56</v>
      </c>
      <c r="AV1079" s="13" t="s">
        <v>56</v>
      </c>
      <c r="AW1079" s="15"/>
      <c r="AX1079" s="10"/>
      <c r="AZ1079" s="10"/>
    </row>
    <row r="1080" spans="1:52" x14ac:dyDescent="0.25">
      <c r="A1080" s="10"/>
      <c r="B1080" s="10"/>
      <c r="C1080" s="10"/>
      <c r="D1080" s="24"/>
      <c r="E1080" s="11"/>
      <c r="F1080" s="11"/>
      <c r="G1080" s="11"/>
      <c r="H1080" s="10"/>
      <c r="I1080" s="11"/>
      <c r="J1080" s="11"/>
      <c r="K1080" s="11"/>
      <c r="L1080" s="11"/>
      <c r="M1080" s="11"/>
      <c r="N1080" s="11"/>
      <c r="O1080" s="11"/>
      <c r="P1080" s="11"/>
      <c r="Q1080" s="12"/>
      <c r="R1080" s="12"/>
      <c r="S1080" s="12"/>
      <c r="T1080" s="13"/>
      <c r="U1080" s="10"/>
      <c r="V1080" s="11"/>
      <c r="W1080" s="15">
        <v>36</v>
      </c>
      <c r="X1080" s="15">
        <v>0.11700000000000001</v>
      </c>
      <c r="Y1080" s="14" t="s">
        <v>59</v>
      </c>
      <c r="Z1080" s="14" t="s">
        <v>58</v>
      </c>
      <c r="AA1080" s="11" t="s">
        <v>37</v>
      </c>
      <c r="AB1080" s="11"/>
      <c r="AC1080" s="10"/>
      <c r="AD1080" s="15"/>
      <c r="AE1080" s="15"/>
      <c r="AF1080" s="13"/>
      <c r="AG1080" s="15"/>
      <c r="AH1080" s="15"/>
      <c r="AI1080" s="15"/>
      <c r="AJ1080" s="15"/>
      <c r="AK1080" s="15"/>
      <c r="AL1080" s="15"/>
      <c r="AM1080" s="42"/>
      <c r="AN1080" s="15"/>
      <c r="AO1080" s="15"/>
      <c r="AP1080" s="15">
        <v>311.52792526256053</v>
      </c>
      <c r="AQ1080" s="10"/>
      <c r="AR1080" s="26"/>
      <c r="AS1080" s="10"/>
      <c r="AT1080" s="13" t="s">
        <v>52</v>
      </c>
      <c r="AU1080" s="10" t="s">
        <v>56</v>
      </c>
      <c r="AV1080" s="13" t="s">
        <v>56</v>
      </c>
      <c r="AW1080" s="15"/>
      <c r="AX1080" s="10"/>
      <c r="AZ1080" s="10"/>
    </row>
    <row r="1081" spans="1:52" x14ac:dyDescent="0.25">
      <c r="A1081" s="10"/>
      <c r="B1081" s="10"/>
      <c r="C1081" s="10"/>
      <c r="D1081" s="24"/>
      <c r="E1081" s="11"/>
      <c r="F1081" s="11"/>
      <c r="G1081" s="11"/>
      <c r="H1081" s="10"/>
      <c r="I1081" s="11"/>
      <c r="J1081" s="11"/>
      <c r="K1081" s="11"/>
      <c r="L1081" s="11"/>
      <c r="M1081" s="11"/>
      <c r="N1081" s="11"/>
      <c r="O1081" s="11"/>
      <c r="P1081" s="11"/>
      <c r="Q1081" s="12"/>
      <c r="R1081" s="12"/>
      <c r="S1081" s="12"/>
      <c r="T1081" s="13"/>
      <c r="U1081" s="10"/>
      <c r="V1081" s="11"/>
      <c r="W1081" s="15">
        <v>52</v>
      </c>
      <c r="X1081" s="15">
        <v>0.20200000000000001</v>
      </c>
      <c r="Y1081" s="14" t="s">
        <v>168</v>
      </c>
      <c r="Z1081" s="14" t="s">
        <v>57</v>
      </c>
      <c r="AA1081" s="11" t="s">
        <v>37</v>
      </c>
      <c r="AB1081" s="11"/>
      <c r="AC1081" s="10"/>
      <c r="AD1081" s="15"/>
      <c r="AE1081" s="15"/>
      <c r="AF1081" s="13"/>
      <c r="AG1081" s="15"/>
      <c r="AH1081" s="15"/>
      <c r="AI1081" s="15"/>
      <c r="AJ1081" s="15"/>
      <c r="AK1081" s="15"/>
      <c r="AL1081" s="15"/>
      <c r="AM1081" s="42"/>
      <c r="AN1081" s="15"/>
      <c r="AO1081" s="15"/>
      <c r="AP1081" s="15">
        <v>311.52792526256053</v>
      </c>
      <c r="AQ1081" s="10"/>
      <c r="AR1081" s="26"/>
      <c r="AS1081" s="10"/>
      <c r="AT1081" s="13" t="s">
        <v>52</v>
      </c>
      <c r="AU1081" s="10" t="s">
        <v>56</v>
      </c>
      <c r="AV1081" s="13" t="s">
        <v>56</v>
      </c>
      <c r="AW1081" s="15"/>
      <c r="AX1081" s="10"/>
      <c r="AZ1081" s="10"/>
    </row>
    <row r="1082" spans="1:52" x14ac:dyDescent="0.25">
      <c r="A1082" s="10"/>
      <c r="B1082" s="10"/>
      <c r="C1082" s="10"/>
      <c r="D1082" s="24"/>
      <c r="E1082" s="11"/>
      <c r="F1082" s="11"/>
      <c r="G1082" s="11"/>
      <c r="H1082" s="10"/>
      <c r="I1082" s="11"/>
      <c r="J1082" s="11"/>
      <c r="K1082" s="11"/>
      <c r="L1082" s="11"/>
      <c r="M1082" s="11"/>
      <c r="N1082" s="11"/>
      <c r="O1082" s="11"/>
      <c r="P1082" s="11"/>
      <c r="Q1082" s="12"/>
      <c r="R1082" s="12"/>
      <c r="S1082" s="12"/>
      <c r="T1082" s="13"/>
      <c r="U1082" s="10"/>
      <c r="V1082" s="11"/>
      <c r="W1082" s="15">
        <v>748</v>
      </c>
      <c r="X1082" s="15">
        <v>0.996</v>
      </c>
      <c r="Y1082" s="14" t="s">
        <v>169</v>
      </c>
      <c r="Z1082" s="14" t="s">
        <v>60</v>
      </c>
      <c r="AA1082" s="11" t="s">
        <v>37</v>
      </c>
      <c r="AB1082" s="11"/>
      <c r="AC1082" s="10"/>
      <c r="AD1082" s="15"/>
      <c r="AE1082" s="15"/>
      <c r="AF1082" s="13"/>
      <c r="AG1082" s="15"/>
      <c r="AH1082" s="15"/>
      <c r="AI1082" s="15"/>
      <c r="AJ1082" s="15"/>
      <c r="AK1082" s="15"/>
      <c r="AL1082" s="15"/>
      <c r="AM1082" s="42"/>
      <c r="AN1082" s="15"/>
      <c r="AO1082" s="15"/>
      <c r="AP1082" s="15">
        <v>311.52792526256053</v>
      </c>
      <c r="AQ1082" s="10"/>
      <c r="AR1082" s="26"/>
      <c r="AS1082" s="10"/>
      <c r="AT1082" s="13" t="s">
        <v>52</v>
      </c>
      <c r="AU1082" s="10" t="s">
        <v>56</v>
      </c>
      <c r="AV1082" s="13" t="s">
        <v>56</v>
      </c>
      <c r="AW1082" s="15"/>
      <c r="AX1082" s="10"/>
      <c r="AZ1082" s="10"/>
    </row>
    <row r="1083" spans="1:52" x14ac:dyDescent="0.25">
      <c r="A1083" s="10"/>
      <c r="B1083" s="10"/>
      <c r="C1083" s="10"/>
      <c r="D1083" s="24"/>
      <c r="E1083" s="11"/>
      <c r="F1083" s="11"/>
      <c r="G1083" s="11"/>
      <c r="H1083" s="10"/>
      <c r="I1083" s="11"/>
      <c r="J1083" s="11"/>
      <c r="K1083" s="11"/>
      <c r="L1083" s="11"/>
      <c r="M1083" s="11"/>
      <c r="N1083" s="11"/>
      <c r="O1083" s="11"/>
      <c r="P1083" s="11"/>
      <c r="Q1083" s="12"/>
      <c r="R1083" s="12"/>
      <c r="S1083" s="12"/>
      <c r="T1083" s="13"/>
      <c r="U1083" s="10"/>
      <c r="V1083" s="11"/>
      <c r="W1083" s="15">
        <v>8.9</v>
      </c>
      <c r="X1083" s="15">
        <v>5.0999999999999997E-2</v>
      </c>
      <c r="Y1083" s="14" t="s">
        <v>113</v>
      </c>
      <c r="Z1083" s="14" t="s">
        <v>58</v>
      </c>
      <c r="AA1083" s="11" t="s">
        <v>37</v>
      </c>
      <c r="AB1083" s="11"/>
      <c r="AC1083" s="10"/>
      <c r="AD1083" s="15"/>
      <c r="AE1083" s="15"/>
      <c r="AF1083" s="13"/>
      <c r="AG1083" s="15"/>
      <c r="AH1083" s="15"/>
      <c r="AI1083" s="15"/>
      <c r="AJ1083" s="15"/>
      <c r="AK1083" s="15"/>
      <c r="AL1083" s="15"/>
      <c r="AM1083" s="42"/>
      <c r="AN1083" s="15"/>
      <c r="AO1083" s="15"/>
      <c r="AP1083" s="15">
        <v>311.52792526256053</v>
      </c>
      <c r="AQ1083" s="10"/>
      <c r="AR1083" s="26"/>
      <c r="AS1083" s="10"/>
      <c r="AT1083" s="13" t="s">
        <v>52</v>
      </c>
      <c r="AU1083" s="10" t="s">
        <v>56</v>
      </c>
      <c r="AV1083" s="13" t="s">
        <v>56</v>
      </c>
      <c r="AW1083" s="15"/>
      <c r="AX1083" s="10"/>
      <c r="AZ1083" s="10"/>
    </row>
    <row r="1084" spans="1:52" x14ac:dyDescent="0.25">
      <c r="A1084" s="10"/>
      <c r="B1084" s="10"/>
      <c r="C1084" s="10"/>
      <c r="D1084" s="24"/>
      <c r="E1084" s="11"/>
      <c r="F1084" s="11"/>
      <c r="G1084" s="11"/>
      <c r="H1084" s="10"/>
      <c r="I1084" s="11"/>
      <c r="J1084" s="11"/>
      <c r="K1084" s="11"/>
      <c r="L1084" s="11"/>
      <c r="M1084" s="11"/>
      <c r="N1084" s="11"/>
      <c r="O1084" s="11"/>
      <c r="P1084" s="11"/>
      <c r="Q1084" s="12"/>
      <c r="R1084" s="12"/>
      <c r="S1084" s="12"/>
      <c r="T1084" s="13"/>
      <c r="U1084" s="10"/>
      <c r="V1084" s="11"/>
      <c r="W1084" s="15">
        <v>8.1</v>
      </c>
      <c r="X1084" s="15">
        <v>3.7999999999999999E-2</v>
      </c>
      <c r="Y1084" s="14" t="s">
        <v>61</v>
      </c>
      <c r="Z1084" s="14" t="s">
        <v>58</v>
      </c>
      <c r="AA1084" s="11" t="s">
        <v>37</v>
      </c>
      <c r="AB1084" s="11"/>
      <c r="AC1084" s="10"/>
      <c r="AD1084" s="15"/>
      <c r="AE1084" s="15"/>
      <c r="AF1084" s="13"/>
      <c r="AG1084" s="15"/>
      <c r="AH1084" s="15"/>
      <c r="AI1084" s="15"/>
      <c r="AJ1084" s="15"/>
      <c r="AK1084" s="15"/>
      <c r="AL1084" s="15"/>
      <c r="AM1084" s="42"/>
      <c r="AN1084" s="15"/>
      <c r="AO1084" s="15"/>
      <c r="AP1084" s="15">
        <v>311.52792526256053</v>
      </c>
      <c r="AQ1084" s="10"/>
      <c r="AR1084" s="26"/>
      <c r="AS1084" s="10"/>
      <c r="AT1084" s="13" t="s">
        <v>52</v>
      </c>
      <c r="AU1084" s="10" t="s">
        <v>56</v>
      </c>
      <c r="AV1084" s="13" t="s">
        <v>56</v>
      </c>
      <c r="AW1084" s="15"/>
      <c r="AX1084" s="10"/>
      <c r="AZ1084" s="10"/>
    </row>
    <row r="1085" spans="1:52" x14ac:dyDescent="0.25">
      <c r="A1085" s="10"/>
      <c r="B1085" s="10"/>
      <c r="C1085" s="10"/>
      <c r="D1085" s="24"/>
      <c r="E1085" s="11"/>
      <c r="F1085" s="11"/>
      <c r="G1085" s="11"/>
      <c r="H1085" s="10"/>
      <c r="I1085" s="11"/>
      <c r="J1085" s="11"/>
      <c r="K1085" s="11"/>
      <c r="L1085" s="11"/>
      <c r="M1085" s="11"/>
      <c r="N1085" s="11"/>
      <c r="O1085" s="11"/>
      <c r="P1085" s="11"/>
      <c r="Q1085" s="12"/>
      <c r="R1085" s="12"/>
      <c r="S1085" s="12"/>
      <c r="T1085" s="13"/>
      <c r="U1085" s="10"/>
      <c r="V1085" s="11"/>
      <c r="W1085" s="15">
        <v>47.6</v>
      </c>
      <c r="X1085" s="15">
        <v>0.14799999999999999</v>
      </c>
      <c r="Y1085" s="14" t="s">
        <v>170</v>
      </c>
      <c r="Z1085" s="14" t="s">
        <v>58</v>
      </c>
      <c r="AA1085" s="11" t="s">
        <v>37</v>
      </c>
      <c r="AB1085" s="11"/>
      <c r="AC1085" s="10"/>
      <c r="AD1085" s="15"/>
      <c r="AE1085" s="15"/>
      <c r="AF1085" s="13"/>
      <c r="AG1085" s="15"/>
      <c r="AH1085" s="15"/>
      <c r="AI1085" s="15"/>
      <c r="AJ1085" s="15"/>
      <c r="AK1085" s="15"/>
      <c r="AL1085" s="15"/>
      <c r="AM1085" s="42"/>
      <c r="AN1085" s="15"/>
      <c r="AO1085" s="15"/>
      <c r="AP1085" s="15">
        <v>311.52792526256053</v>
      </c>
      <c r="AQ1085" s="10"/>
      <c r="AR1085" s="26"/>
      <c r="AS1085" s="10"/>
      <c r="AT1085" s="13" t="s">
        <v>52</v>
      </c>
      <c r="AU1085" s="10" t="s">
        <v>56</v>
      </c>
      <c r="AV1085" s="13" t="s">
        <v>56</v>
      </c>
      <c r="AW1085" s="15"/>
      <c r="AX1085" s="10"/>
      <c r="AZ1085" s="10"/>
    </row>
    <row r="1086" spans="1:52" x14ac:dyDescent="0.25">
      <c r="A1086" s="10"/>
      <c r="B1086" s="10"/>
      <c r="C1086" s="10"/>
      <c r="D1086" s="24"/>
      <c r="E1086" s="11"/>
      <c r="F1086" s="11"/>
      <c r="G1086" s="11"/>
      <c r="H1086" s="10"/>
      <c r="I1086" s="11"/>
      <c r="J1086" s="11"/>
      <c r="K1086" s="11"/>
      <c r="L1086" s="11"/>
      <c r="M1086" s="11"/>
      <c r="N1086" s="11"/>
      <c r="O1086" s="11"/>
      <c r="P1086" s="11"/>
      <c r="Q1086" s="12"/>
      <c r="R1086" s="12"/>
      <c r="S1086" s="12"/>
      <c r="T1086" s="13"/>
      <c r="U1086" s="10"/>
      <c r="V1086" s="11"/>
      <c r="W1086" s="15">
        <v>68</v>
      </c>
      <c r="X1086" s="15">
        <v>0.438</v>
      </c>
      <c r="Y1086" s="14" t="s">
        <v>83</v>
      </c>
      <c r="Z1086" s="14" t="s">
        <v>49</v>
      </c>
      <c r="AA1086" s="11" t="s">
        <v>37</v>
      </c>
      <c r="AB1086" s="11"/>
      <c r="AC1086" s="10"/>
      <c r="AD1086" s="15"/>
      <c r="AE1086" s="15"/>
      <c r="AF1086" s="13"/>
      <c r="AG1086" s="15"/>
      <c r="AH1086" s="15"/>
      <c r="AI1086" s="15"/>
      <c r="AJ1086" s="15"/>
      <c r="AK1086" s="15"/>
      <c r="AL1086" s="15"/>
      <c r="AM1086" s="42"/>
      <c r="AN1086" s="15"/>
      <c r="AO1086" s="15"/>
      <c r="AP1086" s="15">
        <v>432.28579526155852</v>
      </c>
      <c r="AQ1086" s="10"/>
      <c r="AR1086" s="26"/>
      <c r="AS1086" s="10"/>
      <c r="AT1086" s="13" t="s">
        <v>47</v>
      </c>
      <c r="AU1086" s="10" t="s">
        <v>51</v>
      </c>
      <c r="AV1086" s="13" t="s">
        <v>51</v>
      </c>
      <c r="AW1086" s="15"/>
      <c r="AX1086" s="10"/>
      <c r="AZ1086" s="10"/>
    </row>
    <row r="1087" spans="1:52" x14ac:dyDescent="0.25">
      <c r="A1087" s="10"/>
      <c r="B1087" s="10"/>
      <c r="C1087" s="10"/>
      <c r="D1087" s="24"/>
      <c r="E1087" s="11"/>
      <c r="F1087" s="11"/>
      <c r="G1087" s="11"/>
      <c r="H1087" s="10"/>
      <c r="I1087" s="11"/>
      <c r="J1087" s="11"/>
      <c r="K1087" s="11"/>
      <c r="L1087" s="11"/>
      <c r="M1087" s="11"/>
      <c r="N1087" s="11"/>
      <c r="O1087" s="11"/>
      <c r="P1087" s="11"/>
      <c r="Q1087" s="12"/>
      <c r="R1087" s="12"/>
      <c r="S1087" s="12"/>
      <c r="T1087" s="11"/>
      <c r="U1087" s="10"/>
      <c r="V1087" s="11"/>
      <c r="W1087" s="15">
        <v>68</v>
      </c>
      <c r="X1087" s="15">
        <v>0.438</v>
      </c>
      <c r="Y1087" s="14" t="s">
        <v>83</v>
      </c>
      <c r="Z1087" s="14" t="s">
        <v>49</v>
      </c>
      <c r="AA1087" s="11" t="s">
        <v>37</v>
      </c>
      <c r="AB1087" s="11"/>
      <c r="AC1087" s="10"/>
      <c r="AD1087" s="15"/>
      <c r="AE1087" s="15"/>
      <c r="AF1087" s="13"/>
      <c r="AG1087" s="15"/>
      <c r="AH1087" s="15"/>
      <c r="AI1087" s="15"/>
      <c r="AJ1087" s="15"/>
      <c r="AK1087" s="15"/>
      <c r="AL1087" s="15"/>
      <c r="AM1087" s="42"/>
      <c r="AN1087" s="15"/>
      <c r="AO1087" s="15"/>
      <c r="AP1087" s="15">
        <v>432.28579526155852</v>
      </c>
      <c r="AQ1087" s="10"/>
      <c r="AR1087" s="26"/>
      <c r="AS1087" s="10"/>
      <c r="AT1087" s="13" t="s">
        <v>47</v>
      </c>
      <c r="AU1087" s="10" t="s">
        <v>51</v>
      </c>
      <c r="AV1087" s="13" t="s">
        <v>51</v>
      </c>
      <c r="AW1087" s="15"/>
      <c r="AX1087" s="10"/>
      <c r="AZ1087" s="10"/>
    </row>
    <row r="1088" spans="1:52" x14ac:dyDescent="0.25">
      <c r="A1088" s="10"/>
      <c r="B1088" s="10"/>
      <c r="C1088" s="10"/>
      <c r="D1088" s="24"/>
      <c r="E1088" s="11"/>
      <c r="F1088" s="11"/>
      <c r="G1088" s="11"/>
      <c r="H1088" s="10"/>
      <c r="I1088" s="11"/>
      <c r="J1088" s="11"/>
      <c r="K1088" s="11"/>
      <c r="L1088" s="11"/>
      <c r="M1088" s="11"/>
      <c r="N1088" s="11"/>
      <c r="O1088" s="11"/>
      <c r="P1088" s="11"/>
      <c r="Q1088" s="12"/>
      <c r="R1088" s="12"/>
      <c r="S1088" s="12"/>
      <c r="T1088" s="11"/>
      <c r="U1088" s="10"/>
      <c r="V1088" s="11"/>
      <c r="W1088" s="15">
        <v>68</v>
      </c>
      <c r="X1088" s="15">
        <v>0.438</v>
      </c>
      <c r="Y1088" s="14" t="s">
        <v>83</v>
      </c>
      <c r="Z1088" s="14" t="s">
        <v>49</v>
      </c>
      <c r="AA1088" s="11" t="s">
        <v>37</v>
      </c>
      <c r="AB1088" s="11"/>
      <c r="AC1088" s="10"/>
      <c r="AD1088" s="15"/>
      <c r="AE1088" s="15"/>
      <c r="AF1088" s="13"/>
      <c r="AG1088" s="15"/>
      <c r="AH1088" s="15"/>
      <c r="AI1088" s="15"/>
      <c r="AJ1088" s="15"/>
      <c r="AK1088" s="15"/>
      <c r="AL1088" s="15"/>
      <c r="AM1088" s="42"/>
      <c r="AN1088" s="15"/>
      <c r="AO1088" s="15"/>
      <c r="AP1088" s="15">
        <v>432.28579526155852</v>
      </c>
      <c r="AQ1088" s="10"/>
      <c r="AR1088" s="26"/>
      <c r="AS1088" s="10"/>
      <c r="AT1088" s="13" t="s">
        <v>47</v>
      </c>
      <c r="AU1088" s="10" t="s">
        <v>51</v>
      </c>
      <c r="AV1088" s="13" t="s">
        <v>51</v>
      </c>
      <c r="AW1088" s="15"/>
      <c r="AX1088" s="10"/>
      <c r="AZ1088" s="10"/>
    </row>
    <row r="1089" spans="1:52" x14ac:dyDescent="0.25">
      <c r="A1089" s="10"/>
      <c r="B1089" s="10"/>
      <c r="C1089" s="10"/>
      <c r="D1089" s="24"/>
      <c r="E1089" s="11"/>
      <c r="F1089" s="11"/>
      <c r="G1089" s="11"/>
      <c r="H1089" s="10"/>
      <c r="I1089" s="11"/>
      <c r="J1089" s="11"/>
      <c r="K1089" s="11"/>
      <c r="L1089" s="11"/>
      <c r="M1089" s="11"/>
      <c r="N1089" s="11"/>
      <c r="O1089" s="11"/>
      <c r="P1089" s="11"/>
      <c r="Q1089" s="12"/>
      <c r="R1089" s="12"/>
      <c r="S1089" s="12"/>
      <c r="T1089" s="13"/>
      <c r="U1089" s="10"/>
      <c r="V1089" s="11"/>
      <c r="W1089" s="15">
        <v>1.76</v>
      </c>
      <c r="X1089" s="15">
        <v>1</v>
      </c>
      <c r="Y1089" s="14" t="s">
        <v>49</v>
      </c>
      <c r="Z1089" s="14" t="s">
        <v>50</v>
      </c>
      <c r="AA1089" s="11" t="s">
        <v>41</v>
      </c>
      <c r="AB1089" s="11"/>
      <c r="AC1089" s="10"/>
      <c r="AD1089" s="15"/>
      <c r="AE1089" s="15"/>
      <c r="AF1089" s="13"/>
      <c r="AG1089" s="15"/>
      <c r="AH1089" s="15"/>
      <c r="AI1089" s="15"/>
      <c r="AJ1089" s="15"/>
      <c r="AK1089" s="15"/>
      <c r="AL1089" s="15"/>
      <c r="AM1089" s="42"/>
      <c r="AN1089" s="15"/>
      <c r="AO1089" s="15"/>
      <c r="AP1089" s="15">
        <v>1556.2288629416107</v>
      </c>
      <c r="AQ1089" s="10"/>
      <c r="AR1089" s="26"/>
      <c r="AS1089" s="10"/>
      <c r="AT1089" s="13" t="s">
        <v>47</v>
      </c>
      <c r="AU1089" s="10" t="s">
        <v>51</v>
      </c>
      <c r="AV1089" s="13" t="s">
        <v>51</v>
      </c>
      <c r="AW1089" s="15"/>
      <c r="AX1089" s="10"/>
      <c r="AZ1089" s="10"/>
    </row>
    <row r="1090" spans="1:52" x14ac:dyDescent="0.25">
      <c r="A1090" s="10"/>
      <c r="B1090" s="10"/>
      <c r="C1090" s="10"/>
      <c r="D1090" s="24"/>
      <c r="E1090" s="11"/>
      <c r="F1090" s="11"/>
      <c r="G1090" s="11"/>
      <c r="H1090" s="10"/>
      <c r="I1090" s="11"/>
      <c r="J1090" s="11"/>
      <c r="K1090" s="11"/>
      <c r="L1090" s="11"/>
      <c r="M1090" s="11"/>
      <c r="N1090" s="11"/>
      <c r="O1090" s="11"/>
      <c r="P1090" s="11"/>
      <c r="Q1090" s="12"/>
      <c r="R1090" s="12"/>
      <c r="S1090" s="12"/>
      <c r="T1090" s="13"/>
      <c r="U1090" s="10"/>
      <c r="V1090" s="11"/>
      <c r="W1090" s="15">
        <v>1</v>
      </c>
      <c r="X1090" s="15">
        <v>1</v>
      </c>
      <c r="Y1090" s="14" t="s">
        <v>49</v>
      </c>
      <c r="Z1090" s="14" t="s">
        <v>66</v>
      </c>
      <c r="AA1090" s="11" t="s">
        <v>41</v>
      </c>
      <c r="AB1090" s="11"/>
      <c r="AC1090" s="10"/>
      <c r="AD1090" s="15"/>
      <c r="AE1090" s="15"/>
      <c r="AF1090" s="13"/>
      <c r="AG1090" s="15"/>
      <c r="AH1090" s="15"/>
      <c r="AI1090" s="15"/>
      <c r="AJ1090" s="15"/>
      <c r="AK1090" s="15"/>
      <c r="AL1090" s="15"/>
      <c r="AM1090" s="42"/>
      <c r="AN1090" s="15"/>
      <c r="AO1090" s="15"/>
      <c r="AP1090" s="15">
        <v>1296.8573857846757</v>
      </c>
      <c r="AQ1090" s="10"/>
      <c r="AR1090" s="26"/>
      <c r="AS1090" s="10"/>
      <c r="AT1090" s="13" t="s">
        <v>47</v>
      </c>
      <c r="AU1090" s="10" t="s">
        <v>51</v>
      </c>
      <c r="AV1090" s="13" t="s">
        <v>51</v>
      </c>
      <c r="AW1090" s="15"/>
      <c r="AX1090" s="10"/>
      <c r="AZ1090" s="10"/>
    </row>
    <row r="1091" spans="1:52" x14ac:dyDescent="0.25">
      <c r="A1091" s="10"/>
      <c r="B1091" s="10"/>
      <c r="C1091" s="10"/>
      <c r="D1091" s="24"/>
      <c r="E1091" s="11"/>
      <c r="F1091" s="11"/>
      <c r="G1091" s="11"/>
      <c r="H1091" s="10"/>
      <c r="I1091" s="11"/>
      <c r="J1091" s="11"/>
      <c r="K1091" s="11"/>
      <c r="L1091" s="11"/>
      <c r="M1091" s="11"/>
      <c r="N1091" s="11"/>
      <c r="O1091" s="11"/>
      <c r="P1091" s="11"/>
      <c r="Q1091" s="12"/>
      <c r="R1091" s="12"/>
      <c r="S1091" s="12"/>
      <c r="T1091" s="13"/>
      <c r="U1091" s="10"/>
      <c r="V1091" s="11"/>
      <c r="W1091" s="15">
        <v>164.31</v>
      </c>
      <c r="X1091" s="15">
        <v>13</v>
      </c>
      <c r="Y1091" s="14" t="s">
        <v>49</v>
      </c>
      <c r="Z1091" s="14" t="s">
        <v>67</v>
      </c>
      <c r="AA1091" s="11" t="s">
        <v>41</v>
      </c>
      <c r="AB1091" s="11"/>
      <c r="AC1091" s="10"/>
      <c r="AD1091" s="15"/>
      <c r="AE1091" s="15"/>
      <c r="AF1091" s="13"/>
      <c r="AG1091" s="15"/>
      <c r="AH1091" s="15"/>
      <c r="AI1091" s="15"/>
      <c r="AJ1091" s="15"/>
      <c r="AK1091" s="15"/>
      <c r="AL1091" s="15"/>
      <c r="AM1091" s="42"/>
      <c r="AN1091" s="15"/>
      <c r="AO1091" s="15"/>
      <c r="AP1091" s="15">
        <v>648.42869289233784</v>
      </c>
      <c r="AQ1091" s="10"/>
      <c r="AR1091" s="26"/>
      <c r="AS1091" s="10"/>
      <c r="AT1091" s="13" t="s">
        <v>47</v>
      </c>
      <c r="AU1091" s="10" t="s">
        <v>51</v>
      </c>
      <c r="AV1091" s="13" t="s">
        <v>51</v>
      </c>
      <c r="AW1091" s="15"/>
      <c r="AX1091" s="10"/>
      <c r="AZ1091" s="10"/>
    </row>
    <row r="1092" spans="1:52" x14ac:dyDescent="0.25">
      <c r="A1092" s="10"/>
      <c r="B1092" s="10"/>
      <c r="C1092" s="10"/>
      <c r="D1092" s="24"/>
      <c r="E1092" s="11"/>
      <c r="F1092" s="11"/>
      <c r="G1092" s="11"/>
      <c r="H1092" s="10"/>
      <c r="I1092" s="11"/>
      <c r="J1092" s="11"/>
      <c r="K1092" s="11"/>
      <c r="L1092" s="11"/>
      <c r="M1092" s="11"/>
      <c r="N1092" s="11"/>
      <c r="O1092" s="11"/>
      <c r="P1092" s="11"/>
      <c r="Q1092" s="12"/>
      <c r="R1092" s="12"/>
      <c r="S1092" s="12"/>
      <c r="T1092" s="13"/>
      <c r="U1092" s="10"/>
      <c r="V1092" s="11"/>
      <c r="W1092" s="15">
        <v>1</v>
      </c>
      <c r="X1092" s="15">
        <v>1</v>
      </c>
      <c r="Y1092" s="14" t="s">
        <v>65</v>
      </c>
      <c r="Z1092" s="14" t="s">
        <v>49</v>
      </c>
      <c r="AA1092" s="11" t="s">
        <v>41</v>
      </c>
      <c r="AB1092" s="11"/>
      <c r="AC1092" s="10"/>
      <c r="AD1092" s="15"/>
      <c r="AE1092" s="15"/>
      <c r="AF1092" s="13"/>
      <c r="AG1092" s="15"/>
      <c r="AH1092" s="15"/>
      <c r="AI1092" s="15"/>
      <c r="AJ1092" s="15"/>
      <c r="AK1092" s="15"/>
      <c r="AL1092" s="15"/>
      <c r="AM1092" s="42"/>
      <c r="AN1092" s="15"/>
      <c r="AO1092" s="15"/>
      <c r="AP1092" s="15">
        <v>1296.8573857846757</v>
      </c>
      <c r="AQ1092" s="10"/>
      <c r="AR1092" s="26"/>
      <c r="AS1092" s="10"/>
      <c r="AT1092" s="13" t="s">
        <v>47</v>
      </c>
      <c r="AU1092" s="10" t="s">
        <v>51</v>
      </c>
      <c r="AV1092" s="13" t="s">
        <v>51</v>
      </c>
      <c r="AW1092" s="15"/>
      <c r="AX1092" s="10"/>
      <c r="AZ1092" s="10"/>
    </row>
    <row r="1093" spans="1:52" x14ac:dyDescent="0.25">
      <c r="A1093" s="10"/>
      <c r="B1093" s="10"/>
      <c r="C1093" s="10"/>
      <c r="D1093" s="24"/>
      <c r="E1093" s="11"/>
      <c r="F1093" s="11"/>
      <c r="G1093" s="11"/>
      <c r="H1093" s="10"/>
      <c r="I1093" s="11"/>
      <c r="J1093" s="11"/>
      <c r="K1093" s="11"/>
      <c r="L1093" s="11"/>
      <c r="M1093" s="11"/>
      <c r="N1093" s="11"/>
      <c r="O1093" s="11"/>
      <c r="P1093" s="11"/>
      <c r="Q1093" s="12"/>
      <c r="R1093" s="12"/>
      <c r="S1093" s="12"/>
      <c r="T1093" s="13"/>
      <c r="U1093" s="10"/>
      <c r="V1093" s="11"/>
      <c r="W1093" s="15">
        <v>1</v>
      </c>
      <c r="X1093" s="15">
        <v>1</v>
      </c>
      <c r="Y1093" s="14" t="s">
        <v>66</v>
      </c>
      <c r="Z1093" s="14" t="s">
        <v>49</v>
      </c>
      <c r="AA1093" s="11" t="s">
        <v>41</v>
      </c>
      <c r="AB1093" s="11"/>
      <c r="AC1093" s="10"/>
      <c r="AD1093" s="15"/>
      <c r="AE1093" s="15"/>
      <c r="AF1093" s="13"/>
      <c r="AG1093" s="15"/>
      <c r="AH1093" s="15"/>
      <c r="AI1093" s="15"/>
      <c r="AJ1093" s="15"/>
      <c r="AK1093" s="15"/>
      <c r="AL1093" s="15"/>
      <c r="AM1093" s="42"/>
      <c r="AN1093" s="15"/>
      <c r="AO1093" s="15"/>
      <c r="AP1093" s="15">
        <v>345.82863620924684</v>
      </c>
      <c r="AQ1093" s="10"/>
      <c r="AR1093" s="26"/>
      <c r="AS1093" s="10"/>
      <c r="AT1093" s="13" t="s">
        <v>47</v>
      </c>
      <c r="AU1093" s="10" t="s">
        <v>51</v>
      </c>
      <c r="AV1093" s="13" t="s">
        <v>51</v>
      </c>
      <c r="AW1093" s="15"/>
      <c r="AX1093" s="10"/>
      <c r="AZ1093" s="10"/>
    </row>
    <row r="1094" spans="1:52" x14ac:dyDescent="0.25">
      <c r="A1094" s="10"/>
      <c r="B1094" s="10"/>
      <c r="C1094" s="10"/>
      <c r="D1094" s="24"/>
      <c r="E1094" s="11"/>
      <c r="F1094" s="11"/>
      <c r="G1094" s="11"/>
      <c r="H1094" s="10"/>
      <c r="I1094" s="11"/>
      <c r="J1094" s="11"/>
      <c r="K1094" s="11"/>
      <c r="L1094" s="11"/>
      <c r="M1094" s="11"/>
      <c r="N1094" s="11"/>
      <c r="O1094" s="11"/>
      <c r="P1094" s="11"/>
      <c r="Q1094" s="12"/>
      <c r="R1094" s="12"/>
      <c r="S1094" s="12"/>
      <c r="T1094" s="13"/>
      <c r="U1094" s="10"/>
      <c r="V1094" s="11"/>
      <c r="W1094" s="15">
        <v>294.10000000000002</v>
      </c>
      <c r="X1094" s="15">
        <v>2.7374079999999998</v>
      </c>
      <c r="Y1094" s="14"/>
      <c r="Z1094" s="14" t="s">
        <v>49</v>
      </c>
      <c r="AA1094" s="11" t="s">
        <v>37</v>
      </c>
      <c r="AB1094" s="11"/>
      <c r="AC1094" s="10"/>
      <c r="AD1094" s="15"/>
      <c r="AE1094" s="15"/>
      <c r="AF1094" s="13"/>
      <c r="AG1094" s="15"/>
      <c r="AH1094" s="15"/>
      <c r="AI1094" s="15"/>
      <c r="AJ1094" s="15"/>
      <c r="AK1094" s="15"/>
      <c r="AL1094" s="15"/>
      <c r="AM1094" s="42"/>
      <c r="AN1094" s="15"/>
      <c r="AO1094" s="15"/>
      <c r="AP1094" s="15">
        <v>648.42869289233784</v>
      </c>
      <c r="AQ1094" s="10"/>
      <c r="AR1094" s="26"/>
      <c r="AS1094" s="10"/>
      <c r="AT1094" s="13" t="s">
        <v>47</v>
      </c>
      <c r="AU1094" s="10" t="s">
        <v>51</v>
      </c>
      <c r="AV1094" s="13" t="s">
        <v>51</v>
      </c>
      <c r="AW1094" s="15"/>
      <c r="AX1094" s="10"/>
      <c r="AZ1094" s="10"/>
    </row>
    <row r="1095" spans="1:52" x14ac:dyDescent="0.25">
      <c r="A1095" s="10"/>
      <c r="B1095" s="10"/>
      <c r="C1095" s="10"/>
      <c r="D1095" s="24"/>
      <c r="E1095" s="11"/>
      <c r="F1095" s="11"/>
      <c r="G1095" s="11"/>
      <c r="H1095" s="10"/>
      <c r="I1095" s="11"/>
      <c r="J1095" s="11"/>
      <c r="K1095" s="11"/>
      <c r="L1095" s="11"/>
      <c r="M1095" s="11"/>
      <c r="N1095" s="11"/>
      <c r="O1095" s="11"/>
      <c r="P1095" s="11"/>
      <c r="Q1095" s="12"/>
      <c r="R1095" s="12"/>
      <c r="S1095" s="12"/>
      <c r="T1095" s="13"/>
      <c r="U1095" s="10"/>
      <c r="V1095" s="11"/>
      <c r="W1095" s="15">
        <v>294.10000000000002</v>
      </c>
      <c r="X1095" s="15">
        <v>2.7374079999999998</v>
      </c>
      <c r="Y1095" s="14"/>
      <c r="Z1095" s="14" t="s">
        <v>49</v>
      </c>
      <c r="AA1095" s="11" t="s">
        <v>37</v>
      </c>
      <c r="AB1095" s="11"/>
      <c r="AC1095" s="10"/>
      <c r="AD1095" s="15"/>
      <c r="AE1095" s="15"/>
      <c r="AF1095" s="13"/>
      <c r="AG1095" s="15"/>
      <c r="AH1095" s="15"/>
      <c r="AI1095" s="15"/>
      <c r="AJ1095" s="15"/>
      <c r="AK1095" s="15"/>
      <c r="AL1095" s="15"/>
      <c r="AM1095" s="42"/>
      <c r="AN1095" s="15"/>
      <c r="AO1095" s="15"/>
      <c r="AP1095" s="15">
        <v>648.42869289233784</v>
      </c>
      <c r="AQ1095" s="10"/>
      <c r="AR1095" s="26"/>
      <c r="AS1095" s="10"/>
      <c r="AT1095" s="13" t="s">
        <v>47</v>
      </c>
      <c r="AU1095" s="10" t="s">
        <v>51</v>
      </c>
      <c r="AV1095" s="13" t="s">
        <v>51</v>
      </c>
      <c r="AW1095" s="15"/>
      <c r="AX1095" s="10"/>
      <c r="AZ1095" s="10"/>
    </row>
    <row r="1096" spans="1:52" x14ac:dyDescent="0.25">
      <c r="A1096" s="10"/>
      <c r="B1096" s="10"/>
      <c r="C1096" s="10"/>
      <c r="D1096" s="24"/>
      <c r="E1096" s="11"/>
      <c r="F1096" s="11"/>
      <c r="G1096" s="11"/>
      <c r="H1096" s="10"/>
      <c r="I1096" s="11"/>
      <c r="J1096" s="11"/>
      <c r="K1096" s="11"/>
      <c r="L1096" s="11"/>
      <c r="M1096" s="11"/>
      <c r="N1096" s="11"/>
      <c r="O1096" s="11"/>
      <c r="P1096" s="11"/>
      <c r="Q1096" s="12"/>
      <c r="R1096" s="12"/>
      <c r="S1096" s="12"/>
      <c r="T1096" s="13"/>
      <c r="U1096" s="10"/>
      <c r="V1096" s="11"/>
      <c r="W1096" s="15">
        <v>4.66</v>
      </c>
      <c r="X1096" s="15">
        <v>1.6E-2</v>
      </c>
      <c r="Y1096" s="14" t="s">
        <v>77</v>
      </c>
      <c r="Z1096" s="14" t="s">
        <v>101</v>
      </c>
      <c r="AA1096" s="11" t="s">
        <v>37</v>
      </c>
      <c r="AB1096" s="11"/>
      <c r="AC1096" s="10"/>
      <c r="AD1096" s="15"/>
      <c r="AE1096" s="15"/>
      <c r="AF1096" s="13"/>
      <c r="AG1096" s="15"/>
      <c r="AH1096" s="15"/>
      <c r="AI1096" s="15"/>
      <c r="AJ1096" s="15"/>
      <c r="AK1096" s="15"/>
      <c r="AL1096" s="15"/>
      <c r="AM1096" s="42"/>
      <c r="AN1096" s="15"/>
      <c r="AO1096" s="15"/>
      <c r="AP1096" s="15">
        <v>324.21434644616892</v>
      </c>
      <c r="AQ1096" s="10"/>
      <c r="AR1096" s="26"/>
      <c r="AS1096" s="10"/>
      <c r="AT1096" s="13" t="s">
        <v>47</v>
      </c>
      <c r="AU1096" s="10" t="s">
        <v>51</v>
      </c>
      <c r="AV1096" s="13" t="s">
        <v>51</v>
      </c>
      <c r="AW1096" s="15"/>
      <c r="AX1096" s="10"/>
      <c r="AZ1096" s="10"/>
    </row>
    <row r="1097" spans="1:52" x14ac:dyDescent="0.25">
      <c r="A1097" s="10"/>
      <c r="B1097" s="10"/>
      <c r="C1097" s="10"/>
      <c r="D1097" s="24"/>
      <c r="E1097" s="11"/>
      <c r="F1097" s="11"/>
      <c r="G1097" s="11"/>
      <c r="H1097" s="10"/>
      <c r="I1097" s="11"/>
      <c r="J1097" s="11"/>
      <c r="K1097" s="11"/>
      <c r="L1097" s="11"/>
      <c r="M1097" s="11"/>
      <c r="N1097" s="11"/>
      <c r="O1097" s="11"/>
      <c r="P1097" s="11"/>
      <c r="Q1097" s="12"/>
      <c r="R1097" s="12"/>
      <c r="S1097" s="12"/>
      <c r="T1097" s="13"/>
      <c r="U1097" s="10"/>
      <c r="V1097" s="11"/>
      <c r="W1097" s="15">
        <v>4.66</v>
      </c>
      <c r="X1097" s="15">
        <v>1.6E-2</v>
      </c>
      <c r="Y1097" s="14" t="s">
        <v>77</v>
      </c>
      <c r="Z1097" s="14" t="s">
        <v>102</v>
      </c>
      <c r="AA1097" s="11" t="s">
        <v>37</v>
      </c>
      <c r="AB1097" s="11"/>
      <c r="AC1097" s="10"/>
      <c r="AD1097" s="15"/>
      <c r="AE1097" s="15"/>
      <c r="AF1097" s="13"/>
      <c r="AG1097" s="15"/>
      <c r="AH1097" s="15"/>
      <c r="AI1097" s="15"/>
      <c r="AJ1097" s="15"/>
      <c r="AK1097" s="15"/>
      <c r="AL1097" s="15"/>
      <c r="AM1097" s="42"/>
      <c r="AN1097" s="15"/>
      <c r="AO1097" s="15"/>
      <c r="AP1097" s="15">
        <v>324.21434644616892</v>
      </c>
      <c r="AQ1097" s="10"/>
      <c r="AR1097" s="26"/>
      <c r="AS1097" s="10"/>
      <c r="AT1097" s="13" t="s">
        <v>47</v>
      </c>
      <c r="AU1097" s="10" t="s">
        <v>51</v>
      </c>
      <c r="AV1097" s="13" t="s">
        <v>51</v>
      </c>
      <c r="AW1097" s="15"/>
      <c r="AX1097" s="10"/>
      <c r="AZ1097" s="10"/>
    </row>
    <row r="1098" spans="1:52" x14ac:dyDescent="0.25">
      <c r="A1098" s="10"/>
      <c r="B1098" s="10"/>
      <c r="C1098" s="10"/>
      <c r="D1098" s="24"/>
      <c r="E1098" s="11"/>
      <c r="F1098" s="11"/>
      <c r="G1098" s="11"/>
      <c r="H1098" s="10"/>
      <c r="I1098" s="11"/>
      <c r="J1098" s="11"/>
      <c r="K1098" s="11"/>
      <c r="L1098" s="11"/>
      <c r="M1098" s="11"/>
      <c r="N1098" s="11"/>
      <c r="O1098" s="11"/>
      <c r="P1098" s="11"/>
      <c r="Q1098" s="12"/>
      <c r="R1098" s="12"/>
      <c r="S1098" s="12"/>
      <c r="T1098" s="13"/>
      <c r="U1098" s="10"/>
      <c r="V1098" s="11"/>
      <c r="W1098" s="15">
        <v>36.479999999999997</v>
      </c>
      <c r="X1098" s="15">
        <v>4.8000000000000001E-2</v>
      </c>
      <c r="Y1098" s="14" t="s">
        <v>77</v>
      </c>
      <c r="Z1098" s="14" t="s">
        <v>102</v>
      </c>
      <c r="AA1098" s="11" t="s">
        <v>37</v>
      </c>
      <c r="AB1098" s="11"/>
      <c r="AC1098" s="10"/>
      <c r="AD1098" s="15"/>
      <c r="AE1098" s="15"/>
      <c r="AF1098" s="13"/>
      <c r="AG1098" s="15"/>
      <c r="AH1098" s="15"/>
      <c r="AI1098" s="15"/>
      <c r="AJ1098" s="15"/>
      <c r="AK1098" s="15"/>
      <c r="AL1098" s="15"/>
      <c r="AM1098" s="42"/>
      <c r="AN1098" s="15"/>
      <c r="AO1098" s="15"/>
      <c r="AP1098" s="15">
        <v>324.21434644616892</v>
      </c>
      <c r="AQ1098" s="10"/>
      <c r="AR1098" s="26"/>
      <c r="AS1098" s="10"/>
      <c r="AT1098" s="13" t="s">
        <v>47</v>
      </c>
      <c r="AU1098" s="10" t="s">
        <v>51</v>
      </c>
      <c r="AV1098" s="13" t="s">
        <v>51</v>
      </c>
      <c r="AW1098" s="15"/>
      <c r="AX1098" s="10"/>
      <c r="AZ1098" s="10"/>
    </row>
    <row r="1099" spans="1:52" x14ac:dyDescent="0.25">
      <c r="A1099" s="10"/>
      <c r="B1099" s="10"/>
      <c r="C1099" s="10"/>
      <c r="D1099" s="24"/>
      <c r="E1099" s="11"/>
      <c r="F1099" s="11"/>
      <c r="G1099" s="11"/>
      <c r="H1099" s="10"/>
      <c r="I1099" s="11"/>
      <c r="J1099" s="11"/>
      <c r="K1099" s="11"/>
      <c r="L1099" s="11"/>
      <c r="M1099" s="11"/>
      <c r="N1099" s="11"/>
      <c r="O1099" s="11"/>
      <c r="P1099" s="11"/>
      <c r="Q1099" s="12"/>
      <c r="R1099" s="12"/>
      <c r="S1099" s="12"/>
      <c r="T1099" s="13"/>
      <c r="U1099" s="10"/>
      <c r="V1099" s="11"/>
      <c r="W1099" s="15">
        <v>36.479999999999997</v>
      </c>
      <c r="X1099" s="15">
        <v>4.8000000000000001E-2</v>
      </c>
      <c r="Y1099" s="14" t="s">
        <v>77</v>
      </c>
      <c r="Z1099" s="14" t="s">
        <v>171</v>
      </c>
      <c r="AA1099" s="11" t="s">
        <v>37</v>
      </c>
      <c r="AB1099" s="11"/>
      <c r="AC1099" s="10"/>
      <c r="AD1099" s="15"/>
      <c r="AE1099" s="15"/>
      <c r="AF1099" s="13"/>
      <c r="AG1099" s="15"/>
      <c r="AH1099" s="15"/>
      <c r="AI1099" s="15"/>
      <c r="AJ1099" s="15"/>
      <c r="AK1099" s="15"/>
      <c r="AL1099" s="15"/>
      <c r="AM1099" s="42"/>
      <c r="AN1099" s="15"/>
      <c r="AO1099" s="15"/>
      <c r="AP1099" s="15">
        <v>324.21434644616892</v>
      </c>
      <c r="AQ1099" s="10"/>
      <c r="AR1099" s="26"/>
      <c r="AS1099" s="10"/>
      <c r="AT1099" s="13" t="s">
        <v>47</v>
      </c>
      <c r="AU1099" s="10" t="s">
        <v>51</v>
      </c>
      <c r="AV1099" s="13" t="s">
        <v>51</v>
      </c>
      <c r="AW1099" s="15"/>
      <c r="AX1099" s="10"/>
      <c r="AZ1099" s="10"/>
    </row>
    <row r="1100" spans="1:52" x14ac:dyDescent="0.25">
      <c r="A1100" s="10"/>
      <c r="B1100" s="10"/>
      <c r="C1100" s="10"/>
      <c r="D1100" s="24"/>
      <c r="E1100" s="11"/>
      <c r="F1100" s="11"/>
      <c r="G1100" s="11"/>
      <c r="H1100" s="10"/>
      <c r="I1100" s="11"/>
      <c r="J1100" s="11"/>
      <c r="K1100" s="11"/>
      <c r="L1100" s="11"/>
      <c r="M1100" s="11"/>
      <c r="N1100" s="11"/>
      <c r="O1100" s="11"/>
      <c r="P1100" s="11"/>
      <c r="Q1100" s="12"/>
      <c r="R1100" s="12"/>
      <c r="S1100" s="12"/>
      <c r="T1100" s="13"/>
      <c r="U1100" s="10"/>
      <c r="V1100" s="11"/>
      <c r="W1100" s="15">
        <v>257.10000000000002</v>
      </c>
      <c r="X1100" s="15">
        <v>1</v>
      </c>
      <c r="Y1100" s="14" t="s">
        <v>62</v>
      </c>
      <c r="Z1100" s="14" t="s">
        <v>71</v>
      </c>
      <c r="AA1100" s="11" t="s">
        <v>41</v>
      </c>
      <c r="AB1100" s="11"/>
      <c r="AC1100" s="10"/>
      <c r="AD1100" s="15"/>
      <c r="AE1100" s="15"/>
      <c r="AF1100" s="13"/>
      <c r="AG1100" s="15"/>
      <c r="AH1100" s="15"/>
      <c r="AI1100" s="15"/>
      <c r="AJ1100" s="15"/>
      <c r="AK1100" s="15"/>
      <c r="AL1100" s="15"/>
      <c r="AM1100" s="42"/>
      <c r="AN1100" s="15"/>
      <c r="AO1100" s="15"/>
      <c r="AP1100" s="15">
        <v>1037.4859086277404</v>
      </c>
      <c r="AQ1100" s="10"/>
      <c r="AR1100" s="26"/>
      <c r="AS1100" s="10"/>
      <c r="AT1100" s="13" t="s">
        <v>38</v>
      </c>
      <c r="AU1100" s="10" t="s">
        <v>72</v>
      </c>
      <c r="AV1100" s="13" t="s">
        <v>72</v>
      </c>
      <c r="AW1100" s="15"/>
      <c r="AX1100" s="10"/>
      <c r="AZ1100" s="10"/>
    </row>
    <row r="1101" spans="1:52" x14ac:dyDescent="0.25">
      <c r="A1101" s="10"/>
      <c r="B1101" s="10"/>
      <c r="C1101" s="10"/>
      <c r="D1101" s="24"/>
      <c r="E1101" s="11"/>
      <c r="F1101" s="11"/>
      <c r="G1101" s="11"/>
      <c r="H1101" s="10"/>
      <c r="I1101" s="11"/>
      <c r="J1101" s="11"/>
      <c r="K1101" s="11"/>
      <c r="L1101" s="11"/>
      <c r="M1101" s="11"/>
      <c r="N1101" s="11"/>
      <c r="O1101" s="11"/>
      <c r="P1101" s="11"/>
      <c r="Q1101" s="12"/>
      <c r="R1101" s="12"/>
      <c r="S1101" s="12"/>
      <c r="T1101" s="13"/>
      <c r="U1101" s="10"/>
      <c r="V1101" s="11"/>
      <c r="W1101" s="15">
        <v>10</v>
      </c>
      <c r="X1101" s="15">
        <v>1E-3</v>
      </c>
      <c r="Y1101" s="14" t="s">
        <v>43</v>
      </c>
      <c r="Z1101" s="14" t="s">
        <v>44</v>
      </c>
      <c r="AA1101" s="11" t="s">
        <v>41</v>
      </c>
      <c r="AB1101" s="11"/>
      <c r="AC1101" s="10"/>
      <c r="AD1101" s="15"/>
      <c r="AE1101" s="15"/>
      <c r="AF1101" s="13"/>
      <c r="AG1101" s="15"/>
      <c r="AH1101" s="15"/>
      <c r="AI1101" s="15"/>
      <c r="AJ1101" s="15"/>
      <c r="AK1101" s="15"/>
      <c r="AL1101" s="15"/>
      <c r="AM1101" s="42"/>
      <c r="AN1101" s="15"/>
      <c r="AO1101" s="15"/>
      <c r="AP1101" s="15">
        <v>1037.4859086277404</v>
      </c>
      <c r="AQ1101" s="10"/>
      <c r="AR1101" s="26"/>
      <c r="AS1101" s="10"/>
      <c r="AT1101" s="13" t="s">
        <v>38</v>
      </c>
      <c r="AU1101" s="10" t="s">
        <v>45</v>
      </c>
      <c r="AV1101" s="13" t="s">
        <v>45</v>
      </c>
      <c r="AW1101" s="15"/>
      <c r="AX1101" s="10"/>
      <c r="AZ1101" s="10"/>
    </row>
    <row r="1102" spans="1:52" x14ac:dyDescent="0.25">
      <c r="A1102" s="10"/>
      <c r="B1102" s="10"/>
      <c r="C1102" s="10"/>
      <c r="D1102" s="24"/>
      <c r="E1102" s="11"/>
      <c r="F1102" s="11"/>
      <c r="G1102" s="11"/>
      <c r="H1102" s="10"/>
      <c r="I1102" s="11"/>
      <c r="J1102" s="11"/>
      <c r="K1102" s="11"/>
      <c r="L1102" s="11"/>
      <c r="M1102" s="11"/>
      <c r="N1102" s="11"/>
      <c r="O1102" s="11"/>
      <c r="P1102" s="11"/>
      <c r="Q1102" s="12"/>
      <c r="R1102" s="12"/>
      <c r="S1102" s="12"/>
      <c r="T1102" s="13"/>
      <c r="U1102" s="10"/>
      <c r="V1102" s="11"/>
      <c r="W1102" s="15">
        <v>600</v>
      </c>
      <c r="X1102" s="15">
        <v>5.0119999999999996</v>
      </c>
      <c r="Y1102" s="14" t="s">
        <v>78</v>
      </c>
      <c r="Z1102" s="14" t="s">
        <v>79</v>
      </c>
      <c r="AA1102" s="11" t="s">
        <v>37</v>
      </c>
      <c r="AB1102" s="11"/>
      <c r="AC1102" s="10"/>
      <c r="AD1102" s="15"/>
      <c r="AE1102" s="15"/>
      <c r="AF1102" s="13"/>
      <c r="AG1102" s="15"/>
      <c r="AH1102" s="15"/>
      <c r="AI1102" s="15"/>
      <c r="AJ1102" s="15"/>
      <c r="AK1102" s="15"/>
      <c r="AL1102" s="15"/>
      <c r="AM1102" s="42"/>
      <c r="AN1102" s="15"/>
      <c r="AO1102" s="15"/>
      <c r="AP1102" s="15">
        <v>778.11443147080536</v>
      </c>
      <c r="AQ1102" s="10"/>
      <c r="AR1102" s="26"/>
      <c r="AS1102" s="10"/>
      <c r="AT1102" s="13" t="s">
        <v>38</v>
      </c>
      <c r="AU1102" s="10" t="s">
        <v>80</v>
      </c>
      <c r="AV1102" s="13" t="s">
        <v>80</v>
      </c>
      <c r="AW1102" s="15"/>
      <c r="AX1102" s="10"/>
      <c r="AZ1102" s="10"/>
    </row>
    <row r="1103" spans="1:52" x14ac:dyDescent="0.25">
      <c r="A1103" s="10"/>
      <c r="B1103" s="10"/>
      <c r="C1103" s="10"/>
      <c r="D1103" s="24"/>
      <c r="E1103" s="11"/>
      <c r="F1103" s="11"/>
      <c r="G1103" s="11"/>
      <c r="H1103" s="10"/>
      <c r="I1103" s="11"/>
      <c r="J1103" s="11"/>
      <c r="K1103" s="11"/>
      <c r="L1103" s="11"/>
      <c r="M1103" s="11"/>
      <c r="N1103" s="11"/>
      <c r="O1103" s="11"/>
      <c r="P1103" s="11"/>
      <c r="Q1103" s="12"/>
      <c r="R1103" s="12"/>
      <c r="S1103" s="12"/>
      <c r="T1103" s="13"/>
      <c r="U1103" s="10"/>
      <c r="V1103" s="11"/>
      <c r="W1103" s="15">
        <v>618</v>
      </c>
      <c r="X1103" s="15">
        <v>4.0860000000000003</v>
      </c>
      <c r="Y1103" s="14" t="s">
        <v>166</v>
      </c>
      <c r="Z1103" s="14" t="s">
        <v>79</v>
      </c>
      <c r="AA1103" s="11" t="s">
        <v>37</v>
      </c>
      <c r="AB1103" s="11"/>
      <c r="AC1103" s="10"/>
      <c r="AD1103" s="15"/>
      <c r="AE1103" s="15"/>
      <c r="AF1103" s="13"/>
      <c r="AG1103" s="15"/>
      <c r="AH1103" s="15"/>
      <c r="AI1103" s="15"/>
      <c r="AJ1103" s="15"/>
      <c r="AK1103" s="15"/>
      <c r="AL1103" s="15"/>
      <c r="AM1103" s="42"/>
      <c r="AN1103" s="15"/>
      <c r="AO1103" s="15"/>
      <c r="AP1103" s="15">
        <v>778.11443147080536</v>
      </c>
      <c r="AQ1103" s="10"/>
      <c r="AR1103" s="26"/>
      <c r="AS1103" s="10"/>
      <c r="AT1103" s="13" t="s">
        <v>38</v>
      </c>
      <c r="AU1103" s="10" t="s">
        <v>80</v>
      </c>
      <c r="AV1103" s="13" t="s">
        <v>80</v>
      </c>
      <c r="AW1103" s="15"/>
      <c r="AX1103" s="10"/>
      <c r="AZ1103" s="10"/>
    </row>
    <row r="1104" spans="1:52" x14ac:dyDescent="0.25">
      <c r="A1104" s="10"/>
      <c r="B1104" s="10"/>
      <c r="C1104" s="10"/>
      <c r="D1104" s="24"/>
      <c r="E1104" s="11"/>
      <c r="F1104" s="11"/>
      <c r="G1104" s="11"/>
      <c r="H1104" s="10"/>
      <c r="I1104" s="11"/>
      <c r="J1104" s="11"/>
      <c r="K1104" s="11"/>
      <c r="L1104" s="11"/>
      <c r="M1104" s="11"/>
      <c r="N1104" s="11"/>
      <c r="O1104" s="11"/>
      <c r="P1104" s="11"/>
      <c r="Q1104" s="12"/>
      <c r="R1104" s="12"/>
      <c r="S1104" s="12"/>
      <c r="T1104" s="13"/>
      <c r="U1104" s="10"/>
      <c r="V1104" s="11"/>
      <c r="W1104" s="15">
        <v>212.54</v>
      </c>
      <c r="X1104" s="15">
        <v>16</v>
      </c>
      <c r="Y1104" s="14" t="s">
        <v>49</v>
      </c>
      <c r="Z1104" s="14" t="s">
        <v>67</v>
      </c>
      <c r="AA1104" s="11" t="s">
        <v>41</v>
      </c>
      <c r="AB1104" s="11"/>
      <c r="AC1104" s="10"/>
      <c r="AD1104" s="15"/>
      <c r="AE1104" s="15"/>
      <c r="AF1104" s="13"/>
      <c r="AG1104" s="15"/>
      <c r="AH1104" s="15"/>
      <c r="AI1104" s="15"/>
      <c r="AJ1104" s="15"/>
      <c r="AK1104" s="15"/>
      <c r="AL1104" s="15"/>
      <c r="AM1104" s="42"/>
      <c r="AN1104" s="15"/>
      <c r="AO1104" s="15"/>
      <c r="AP1104" s="15">
        <v>648.42869289233784</v>
      </c>
      <c r="AQ1104" s="10"/>
      <c r="AR1104" s="26"/>
      <c r="AS1104" s="10"/>
      <c r="AT1104" s="13" t="s">
        <v>47</v>
      </c>
      <c r="AU1104" s="10" t="s">
        <v>51</v>
      </c>
      <c r="AV1104" s="13" t="s">
        <v>51</v>
      </c>
      <c r="AW1104" s="15"/>
      <c r="AX1104" s="10"/>
      <c r="AZ1104" s="10"/>
    </row>
    <row r="1105" spans="1:52" x14ac:dyDescent="0.25">
      <c r="A1105" s="10"/>
      <c r="B1105" s="10"/>
      <c r="C1105" s="10"/>
      <c r="D1105" s="24"/>
      <c r="E1105" s="11"/>
      <c r="F1105" s="11"/>
      <c r="G1105" s="11"/>
      <c r="H1105" s="10"/>
      <c r="I1105" s="11"/>
      <c r="J1105" s="11"/>
      <c r="K1105" s="11"/>
      <c r="L1105" s="11"/>
      <c r="M1105" s="11"/>
      <c r="N1105" s="11"/>
      <c r="O1105" s="11"/>
      <c r="P1105" s="11"/>
      <c r="Q1105" s="12"/>
      <c r="R1105" s="12"/>
      <c r="S1105" s="12"/>
      <c r="T1105" s="13"/>
      <c r="U1105" s="10"/>
      <c r="V1105" s="11"/>
      <c r="W1105" s="15">
        <v>50</v>
      </c>
      <c r="X1105" s="15">
        <v>3</v>
      </c>
      <c r="Y1105" s="14" t="s">
        <v>67</v>
      </c>
      <c r="Z1105" s="14" t="s">
        <v>49</v>
      </c>
      <c r="AA1105" s="11" t="s">
        <v>41</v>
      </c>
      <c r="AB1105" s="11"/>
      <c r="AC1105" s="10"/>
      <c r="AD1105" s="15"/>
      <c r="AE1105" s="15"/>
      <c r="AF1105" s="13"/>
      <c r="AG1105" s="15"/>
      <c r="AH1105" s="15"/>
      <c r="AI1105" s="15"/>
      <c r="AJ1105" s="15"/>
      <c r="AK1105" s="15"/>
      <c r="AL1105" s="15"/>
      <c r="AM1105" s="42"/>
      <c r="AN1105" s="15"/>
      <c r="AO1105" s="15"/>
      <c r="AP1105" s="15">
        <v>1296.8573857846757</v>
      </c>
      <c r="AQ1105" s="10"/>
      <c r="AR1105" s="26"/>
      <c r="AS1105" s="10"/>
      <c r="AT1105" s="13" t="s">
        <v>47</v>
      </c>
      <c r="AU1105" s="10" t="s">
        <v>51</v>
      </c>
      <c r="AV1105" s="13" t="s">
        <v>51</v>
      </c>
      <c r="AW1105" s="15"/>
      <c r="AX1105" s="10"/>
      <c r="AZ1105" s="10"/>
    </row>
    <row r="1106" spans="1:52" x14ac:dyDescent="0.25">
      <c r="A1106" s="10"/>
      <c r="B1106" s="10"/>
      <c r="C1106" s="10"/>
      <c r="D1106" s="24"/>
      <c r="E1106" s="11"/>
      <c r="F1106" s="11"/>
      <c r="G1106" s="11"/>
      <c r="H1106" s="10"/>
      <c r="I1106" s="11"/>
      <c r="J1106" s="11"/>
      <c r="K1106" s="11"/>
      <c r="L1106" s="11"/>
      <c r="M1106" s="11"/>
      <c r="N1106" s="11"/>
      <c r="O1106" s="11"/>
      <c r="P1106" s="11"/>
      <c r="Q1106" s="12"/>
      <c r="R1106" s="12"/>
      <c r="S1106" s="12"/>
      <c r="T1106" s="13"/>
      <c r="U1106" s="10"/>
      <c r="V1106" s="11"/>
      <c r="W1106" s="15">
        <v>31.91</v>
      </c>
      <c r="X1106" s="15">
        <v>3</v>
      </c>
      <c r="Y1106" s="14" t="s">
        <v>49</v>
      </c>
      <c r="Z1106" s="14" t="s">
        <v>66</v>
      </c>
      <c r="AA1106" s="11" t="s">
        <v>41</v>
      </c>
      <c r="AB1106" s="11"/>
      <c r="AC1106" s="10"/>
      <c r="AD1106" s="15"/>
      <c r="AE1106" s="15"/>
      <c r="AF1106" s="13"/>
      <c r="AG1106" s="15"/>
      <c r="AH1106" s="15"/>
      <c r="AI1106" s="15"/>
      <c r="AJ1106" s="15"/>
      <c r="AK1106" s="15"/>
      <c r="AL1106" s="15"/>
      <c r="AM1106" s="42"/>
      <c r="AN1106" s="15"/>
      <c r="AO1106" s="15"/>
      <c r="AP1106" s="15">
        <v>1296.8573857846757</v>
      </c>
      <c r="AQ1106" s="10"/>
      <c r="AR1106" s="26"/>
      <c r="AS1106" s="10"/>
      <c r="AT1106" s="13" t="s">
        <v>47</v>
      </c>
      <c r="AU1106" s="10" t="s">
        <v>51</v>
      </c>
      <c r="AV1106" s="13" t="s">
        <v>51</v>
      </c>
      <c r="AW1106" s="15"/>
      <c r="AX1106" s="10"/>
      <c r="AZ1106" s="10"/>
    </row>
    <row r="1107" spans="1:52" x14ac:dyDescent="0.25">
      <c r="A1107" s="10"/>
      <c r="B1107" s="10"/>
      <c r="C1107" s="10"/>
      <c r="D1107" s="24"/>
      <c r="E1107" s="11"/>
      <c r="F1107" s="11"/>
      <c r="G1107" s="11"/>
      <c r="H1107" s="10"/>
      <c r="I1107" s="11"/>
      <c r="J1107" s="11"/>
      <c r="K1107" s="11"/>
      <c r="L1107" s="11"/>
      <c r="M1107" s="11"/>
      <c r="N1107" s="11"/>
      <c r="O1107" s="11"/>
      <c r="P1107" s="11"/>
      <c r="Q1107" s="12"/>
      <c r="R1107" s="12"/>
      <c r="S1107" s="12"/>
      <c r="T1107" s="13"/>
      <c r="U1107" s="10"/>
      <c r="V1107" s="11"/>
      <c r="W1107" s="15">
        <v>1</v>
      </c>
      <c r="X1107" s="15">
        <v>1.4999999999999999E-2</v>
      </c>
      <c r="Y1107" s="14" t="s">
        <v>73</v>
      </c>
      <c r="Z1107" s="14" t="s">
        <v>74</v>
      </c>
      <c r="AA1107" s="11" t="s">
        <v>37</v>
      </c>
      <c r="AB1107" s="11"/>
      <c r="AC1107" s="10"/>
      <c r="AD1107" s="15"/>
      <c r="AE1107" s="15"/>
      <c r="AF1107" s="13"/>
      <c r="AG1107" s="15"/>
      <c r="AH1107" s="15"/>
      <c r="AI1107" s="15"/>
      <c r="AJ1107" s="15"/>
      <c r="AK1107" s="15"/>
      <c r="AL1107" s="15"/>
      <c r="AM1107" s="42"/>
      <c r="AN1107" s="15"/>
      <c r="AO1107" s="15"/>
      <c r="AP1107" s="15">
        <v>115.27621206974895</v>
      </c>
      <c r="AQ1107" s="10"/>
      <c r="AR1107" s="26"/>
      <c r="AS1107" s="10"/>
      <c r="AT1107" s="13" t="s">
        <v>47</v>
      </c>
      <c r="AU1107" s="10" t="s">
        <v>75</v>
      </c>
      <c r="AV1107" s="13" t="s">
        <v>75</v>
      </c>
      <c r="AW1107" s="15"/>
      <c r="AX1107" s="10"/>
      <c r="AZ1107" s="10"/>
    </row>
    <row r="1108" spans="1:52" x14ac:dyDescent="0.25">
      <c r="A1108" s="10"/>
      <c r="B1108" s="10"/>
      <c r="C1108" s="10"/>
      <c r="D1108" s="24"/>
      <c r="E1108" s="11"/>
      <c r="F1108" s="11"/>
      <c r="G1108" s="11"/>
      <c r="H1108" s="10"/>
      <c r="I1108" s="11"/>
      <c r="J1108" s="11"/>
      <c r="K1108" s="11"/>
      <c r="L1108" s="11"/>
      <c r="M1108" s="11"/>
      <c r="N1108" s="11"/>
      <c r="O1108" s="11"/>
      <c r="P1108" s="11"/>
      <c r="Q1108" s="12"/>
      <c r="R1108" s="12"/>
      <c r="S1108" s="12"/>
      <c r="T1108" s="13"/>
      <c r="U1108" s="10"/>
      <c r="V1108" s="11"/>
      <c r="W1108" s="15">
        <v>2</v>
      </c>
      <c r="X1108" s="15">
        <v>1.4999999999999999E-2</v>
      </c>
      <c r="Y1108" s="14" t="s">
        <v>73</v>
      </c>
      <c r="Z1108" s="14" t="s">
        <v>74</v>
      </c>
      <c r="AA1108" s="11" t="s">
        <v>37</v>
      </c>
      <c r="AB1108" s="11"/>
      <c r="AC1108" s="10"/>
      <c r="AD1108" s="15"/>
      <c r="AE1108" s="15"/>
      <c r="AF1108" s="13"/>
      <c r="AG1108" s="15"/>
      <c r="AH1108" s="15"/>
      <c r="AI1108" s="15"/>
      <c r="AJ1108" s="15"/>
      <c r="AK1108" s="15"/>
      <c r="AL1108" s="15"/>
      <c r="AM1108" s="42"/>
      <c r="AN1108" s="15"/>
      <c r="AO1108" s="15"/>
      <c r="AP1108" s="15">
        <v>115.27621206974895</v>
      </c>
      <c r="AQ1108" s="10"/>
      <c r="AR1108" s="26"/>
      <c r="AS1108" s="10"/>
      <c r="AT1108" s="13" t="s">
        <v>47</v>
      </c>
      <c r="AU1108" s="10" t="s">
        <v>75</v>
      </c>
      <c r="AV1108" s="13" t="s">
        <v>75</v>
      </c>
      <c r="AW1108" s="15"/>
      <c r="AX1108" s="10"/>
      <c r="AZ1108" s="10"/>
    </row>
    <row r="1109" spans="1:52" x14ac:dyDescent="0.25">
      <c r="A1109" s="10"/>
      <c r="B1109" s="10"/>
      <c r="C1109" s="10"/>
      <c r="D1109" s="24"/>
      <c r="E1109" s="11"/>
      <c r="F1109" s="11"/>
      <c r="G1109" s="11"/>
      <c r="H1109" s="10"/>
      <c r="I1109" s="11"/>
      <c r="J1109" s="11"/>
      <c r="K1109" s="11"/>
      <c r="L1109" s="11"/>
      <c r="M1109" s="11"/>
      <c r="N1109" s="11"/>
      <c r="O1109" s="11"/>
      <c r="P1109" s="11"/>
      <c r="Q1109" s="12"/>
      <c r="R1109" s="12"/>
      <c r="S1109" s="12"/>
      <c r="T1109" s="13"/>
      <c r="U1109" s="10"/>
      <c r="V1109" s="11"/>
      <c r="W1109" s="15">
        <v>4.5</v>
      </c>
      <c r="X1109" s="15">
        <v>0.03</v>
      </c>
      <c r="Y1109" s="14" t="s">
        <v>73</v>
      </c>
      <c r="Z1109" s="14" t="s">
        <v>74</v>
      </c>
      <c r="AA1109" s="11" t="s">
        <v>37</v>
      </c>
      <c r="AB1109" s="11"/>
      <c r="AC1109" s="10"/>
      <c r="AD1109" s="15"/>
      <c r="AE1109" s="15"/>
      <c r="AF1109" s="13"/>
      <c r="AG1109" s="15"/>
      <c r="AH1109" s="15"/>
      <c r="AI1109" s="15"/>
      <c r="AJ1109" s="15"/>
      <c r="AK1109" s="15"/>
      <c r="AL1109" s="15"/>
      <c r="AM1109" s="42"/>
      <c r="AN1109" s="15"/>
      <c r="AO1109" s="15"/>
      <c r="AP1109" s="15">
        <v>115.27621206974895</v>
      </c>
      <c r="AQ1109" s="10"/>
      <c r="AR1109" s="26"/>
      <c r="AS1109" s="10"/>
      <c r="AT1109" s="13" t="s">
        <v>47</v>
      </c>
      <c r="AU1109" s="10" t="s">
        <v>75</v>
      </c>
      <c r="AV1109" s="13" t="s">
        <v>75</v>
      </c>
      <c r="AW1109" s="15"/>
      <c r="AX1109" s="10"/>
      <c r="AZ1109" s="10"/>
    </row>
    <row r="1110" spans="1:52" x14ac:dyDescent="0.25">
      <c r="A1110" s="10"/>
      <c r="B1110" s="10"/>
      <c r="C1110" s="10"/>
      <c r="D1110" s="24"/>
      <c r="E1110" s="11"/>
      <c r="F1110" s="11"/>
      <c r="G1110" s="11"/>
      <c r="H1110" s="10"/>
      <c r="I1110" s="11"/>
      <c r="J1110" s="11"/>
      <c r="K1110" s="11"/>
      <c r="L1110" s="11"/>
      <c r="M1110" s="11"/>
      <c r="N1110" s="11"/>
      <c r="O1110" s="11"/>
      <c r="P1110" s="11"/>
      <c r="Q1110" s="12"/>
      <c r="R1110" s="12"/>
      <c r="S1110" s="12"/>
      <c r="T1110" s="13"/>
      <c r="U1110" s="10"/>
      <c r="V1110" s="11"/>
      <c r="W1110" s="15">
        <v>1.8</v>
      </c>
      <c r="X1110" s="15">
        <v>1.4999999999999999E-2</v>
      </c>
      <c r="Y1110" s="14" t="s">
        <v>73</v>
      </c>
      <c r="Z1110" s="14" t="s">
        <v>74</v>
      </c>
      <c r="AA1110" s="11" t="s">
        <v>37</v>
      </c>
      <c r="AB1110" s="11"/>
      <c r="AC1110" s="10"/>
      <c r="AD1110" s="15"/>
      <c r="AE1110" s="15"/>
      <c r="AF1110" s="13"/>
      <c r="AG1110" s="15"/>
      <c r="AH1110" s="15"/>
      <c r="AI1110" s="15"/>
      <c r="AJ1110" s="15"/>
      <c r="AK1110" s="15"/>
      <c r="AL1110" s="15"/>
      <c r="AM1110" s="42"/>
      <c r="AN1110" s="15"/>
      <c r="AO1110" s="15"/>
      <c r="AP1110" s="15">
        <v>648.42869289233784</v>
      </c>
      <c r="AQ1110" s="10"/>
      <c r="AR1110" s="26"/>
      <c r="AS1110" s="10"/>
      <c r="AT1110" s="13" t="s">
        <v>47</v>
      </c>
      <c r="AU1110" s="10" t="s">
        <v>75</v>
      </c>
      <c r="AV1110" s="13" t="s">
        <v>75</v>
      </c>
      <c r="AW1110" s="15"/>
      <c r="AX1110" s="10"/>
      <c r="AZ1110" s="10"/>
    </row>
    <row r="1111" spans="1:52" x14ac:dyDescent="0.25">
      <c r="A1111" s="10"/>
      <c r="B1111" s="10"/>
      <c r="C1111" s="10"/>
      <c r="D1111" s="24"/>
      <c r="E1111" s="11"/>
      <c r="F1111" s="11"/>
      <c r="G1111" s="11"/>
      <c r="H1111" s="10"/>
      <c r="I1111" s="11"/>
      <c r="J1111" s="11"/>
      <c r="K1111" s="11"/>
      <c r="L1111" s="11"/>
      <c r="M1111" s="11"/>
      <c r="N1111" s="11"/>
      <c r="O1111" s="11"/>
      <c r="P1111" s="11"/>
      <c r="Q1111" s="12"/>
      <c r="R1111" s="12"/>
      <c r="S1111" s="12"/>
      <c r="T1111" s="13"/>
      <c r="U1111" s="10"/>
      <c r="V1111" s="11"/>
      <c r="W1111" s="15">
        <v>24.1</v>
      </c>
      <c r="X1111" s="15">
        <v>0.06</v>
      </c>
      <c r="Y1111" s="14" t="s">
        <v>73</v>
      </c>
      <c r="Z1111" s="14" t="s">
        <v>74</v>
      </c>
      <c r="AA1111" s="11" t="s">
        <v>37</v>
      </c>
      <c r="AB1111" s="11"/>
      <c r="AC1111" s="10"/>
      <c r="AD1111" s="15"/>
      <c r="AE1111" s="15"/>
      <c r="AF1111" s="13"/>
      <c r="AG1111" s="15"/>
      <c r="AH1111" s="15"/>
      <c r="AI1111" s="15"/>
      <c r="AJ1111" s="15"/>
      <c r="AK1111" s="15"/>
      <c r="AL1111" s="15"/>
      <c r="AM1111" s="42"/>
      <c r="AN1111" s="15"/>
      <c r="AO1111" s="15"/>
      <c r="AP1111" s="15">
        <v>345.82863620924684</v>
      </c>
      <c r="AQ1111" s="10"/>
      <c r="AR1111" s="26"/>
      <c r="AS1111" s="10"/>
      <c r="AT1111" s="13" t="s">
        <v>47</v>
      </c>
      <c r="AU1111" s="10" t="s">
        <v>75</v>
      </c>
      <c r="AV1111" s="13" t="s">
        <v>75</v>
      </c>
      <c r="AW1111" s="15"/>
      <c r="AX1111" s="10"/>
      <c r="AZ1111" s="10"/>
    </row>
    <row r="1112" spans="1:52" x14ac:dyDescent="0.25">
      <c r="A1112" s="10"/>
      <c r="B1112" s="10"/>
      <c r="C1112" s="10"/>
      <c r="D1112" s="24"/>
      <c r="E1112" s="11"/>
      <c r="F1112" s="11"/>
      <c r="G1112" s="11"/>
      <c r="H1112" s="10"/>
      <c r="I1112" s="11"/>
      <c r="J1112" s="11"/>
      <c r="K1112" s="11"/>
      <c r="L1112" s="11"/>
      <c r="M1112" s="11"/>
      <c r="N1112" s="11"/>
      <c r="O1112" s="11"/>
      <c r="P1112" s="11"/>
      <c r="Q1112" s="12"/>
      <c r="R1112" s="12"/>
      <c r="S1112" s="12"/>
      <c r="T1112" s="13"/>
      <c r="U1112" s="10"/>
      <c r="V1112" s="11"/>
      <c r="W1112" s="15">
        <v>8.1999999999999993</v>
      </c>
      <c r="X1112" s="15">
        <v>0.03</v>
      </c>
      <c r="Y1112" s="14" t="s">
        <v>73</v>
      </c>
      <c r="Z1112" s="14" t="s">
        <v>74</v>
      </c>
      <c r="AA1112" s="11" t="s">
        <v>37</v>
      </c>
      <c r="AB1112" s="11"/>
      <c r="AC1112" s="10"/>
      <c r="AD1112" s="15"/>
      <c r="AE1112" s="15"/>
      <c r="AF1112" s="13"/>
      <c r="AG1112" s="15"/>
      <c r="AH1112" s="15"/>
      <c r="AI1112" s="15"/>
      <c r="AJ1112" s="15"/>
      <c r="AK1112" s="15"/>
      <c r="AL1112" s="15"/>
      <c r="AM1112" s="42"/>
      <c r="AN1112" s="15"/>
      <c r="AO1112" s="15"/>
      <c r="AP1112" s="15">
        <v>345.82863620924684</v>
      </c>
      <c r="AQ1112" s="10"/>
      <c r="AR1112" s="26"/>
      <c r="AS1112" s="10"/>
      <c r="AT1112" s="13" t="s">
        <v>47</v>
      </c>
      <c r="AU1112" s="10" t="s">
        <v>75</v>
      </c>
      <c r="AV1112" s="13" t="s">
        <v>75</v>
      </c>
      <c r="AW1112" s="15"/>
      <c r="AX1112" s="10"/>
      <c r="AZ1112" s="10"/>
    </row>
    <row r="1113" spans="1:52" x14ac:dyDescent="0.25">
      <c r="A1113" s="10"/>
      <c r="B1113" s="10"/>
      <c r="C1113" s="10"/>
      <c r="D1113" s="24"/>
      <c r="E1113" s="11"/>
      <c r="F1113" s="11"/>
      <c r="G1113" s="11"/>
      <c r="H1113" s="10"/>
      <c r="I1113" s="11"/>
      <c r="J1113" s="11"/>
      <c r="K1113" s="11"/>
      <c r="L1113" s="11"/>
      <c r="M1113" s="11"/>
      <c r="N1113" s="11"/>
      <c r="O1113" s="11"/>
      <c r="P1113" s="11"/>
      <c r="Q1113" s="12"/>
      <c r="R1113" s="12"/>
      <c r="S1113" s="12"/>
      <c r="T1113" s="13"/>
      <c r="U1113" s="10"/>
      <c r="V1113" s="11"/>
      <c r="W1113" s="15">
        <v>93</v>
      </c>
      <c r="X1113" s="15">
        <v>7</v>
      </c>
      <c r="Y1113" s="14" t="s">
        <v>67</v>
      </c>
      <c r="Z1113" s="14" t="s">
        <v>49</v>
      </c>
      <c r="AA1113" s="11" t="s">
        <v>41</v>
      </c>
      <c r="AB1113" s="11"/>
      <c r="AC1113" s="10"/>
      <c r="AD1113" s="15"/>
      <c r="AE1113" s="15"/>
      <c r="AF1113" s="13"/>
      <c r="AG1113" s="15"/>
      <c r="AH1113" s="15"/>
      <c r="AI1113" s="15"/>
      <c r="AJ1113" s="15"/>
      <c r="AK1113" s="15"/>
      <c r="AL1113" s="15"/>
      <c r="AM1113" s="42"/>
      <c r="AN1113" s="15"/>
      <c r="AO1113" s="15"/>
      <c r="AP1113" s="15">
        <v>1296.8573857846757</v>
      </c>
      <c r="AQ1113" s="10"/>
      <c r="AR1113" s="26"/>
      <c r="AS1113" s="10"/>
      <c r="AT1113" s="13" t="s">
        <v>47</v>
      </c>
      <c r="AU1113" s="10" t="s">
        <v>51</v>
      </c>
      <c r="AV1113" s="13" t="s">
        <v>51</v>
      </c>
      <c r="AW1113" s="15"/>
      <c r="AX1113" s="10"/>
      <c r="AZ1113" s="10"/>
    </row>
    <row r="1114" spans="1:52" x14ac:dyDescent="0.25">
      <c r="A1114" s="10"/>
      <c r="B1114" s="10"/>
      <c r="C1114" s="10"/>
      <c r="D1114" s="24"/>
      <c r="E1114" s="11"/>
      <c r="F1114" s="11"/>
      <c r="G1114" s="11"/>
      <c r="H1114" s="10"/>
      <c r="I1114" s="11"/>
      <c r="J1114" s="11"/>
      <c r="K1114" s="11"/>
      <c r="L1114" s="11"/>
      <c r="M1114" s="11"/>
      <c r="N1114" s="11"/>
      <c r="O1114" s="11"/>
      <c r="P1114" s="11"/>
      <c r="Q1114" s="12"/>
      <c r="R1114" s="12"/>
      <c r="S1114" s="12"/>
      <c r="T1114" s="13"/>
      <c r="U1114" s="10"/>
      <c r="V1114" s="11"/>
      <c r="W1114" s="15">
        <v>1</v>
      </c>
      <c r="X1114" s="15">
        <v>1</v>
      </c>
      <c r="Y1114" s="14" t="s">
        <v>65</v>
      </c>
      <c r="Z1114" s="14" t="s">
        <v>49</v>
      </c>
      <c r="AA1114" s="11" t="s">
        <v>41</v>
      </c>
      <c r="AB1114" s="11"/>
      <c r="AC1114" s="10"/>
      <c r="AD1114" s="15"/>
      <c r="AE1114" s="15"/>
      <c r="AF1114" s="13"/>
      <c r="AG1114" s="15"/>
      <c r="AH1114" s="15"/>
      <c r="AI1114" s="15"/>
      <c r="AJ1114" s="15"/>
      <c r="AK1114" s="15"/>
      <c r="AL1114" s="15"/>
      <c r="AM1114" s="42"/>
      <c r="AN1114" s="15"/>
      <c r="AO1114" s="15"/>
      <c r="AP1114" s="15">
        <v>1296.8573857846757</v>
      </c>
      <c r="AQ1114" s="10"/>
      <c r="AR1114" s="26"/>
      <c r="AS1114" s="10"/>
      <c r="AT1114" s="13" t="s">
        <v>47</v>
      </c>
      <c r="AU1114" s="10" t="s">
        <v>51</v>
      </c>
      <c r="AV1114" s="13" t="s">
        <v>51</v>
      </c>
      <c r="AW1114" s="15"/>
      <c r="AX1114" s="10"/>
      <c r="AZ1114" s="10"/>
    </row>
    <row r="1115" spans="1:52" x14ac:dyDescent="0.25">
      <c r="A1115" s="10"/>
      <c r="B1115" s="10"/>
      <c r="C1115" s="10"/>
      <c r="D1115" s="24"/>
      <c r="E1115" s="11"/>
      <c r="F1115" s="11"/>
      <c r="G1115" s="11"/>
      <c r="H1115" s="10"/>
      <c r="I1115" s="11"/>
      <c r="J1115" s="11"/>
      <c r="K1115" s="11"/>
      <c r="L1115" s="11"/>
      <c r="M1115" s="11"/>
      <c r="N1115" s="11"/>
      <c r="O1115" s="11"/>
      <c r="P1115" s="11"/>
      <c r="Q1115" s="12"/>
      <c r="R1115" s="12"/>
      <c r="S1115" s="12"/>
      <c r="T1115" s="13"/>
      <c r="U1115" s="10"/>
      <c r="V1115" s="11"/>
      <c r="W1115" s="15">
        <v>1</v>
      </c>
      <c r="X1115" s="15">
        <v>1</v>
      </c>
      <c r="Y1115" s="14" t="s">
        <v>66</v>
      </c>
      <c r="Z1115" s="14" t="s">
        <v>49</v>
      </c>
      <c r="AA1115" s="11" t="s">
        <v>41</v>
      </c>
      <c r="AB1115" s="11"/>
      <c r="AC1115" s="10"/>
      <c r="AD1115" s="15"/>
      <c r="AE1115" s="15"/>
      <c r="AF1115" s="13"/>
      <c r="AG1115" s="15"/>
      <c r="AH1115" s="15"/>
      <c r="AI1115" s="15"/>
      <c r="AJ1115" s="15"/>
      <c r="AK1115" s="15"/>
      <c r="AL1115" s="15"/>
      <c r="AM1115" s="42"/>
      <c r="AN1115" s="15"/>
      <c r="AO1115" s="15"/>
      <c r="AP1115" s="15">
        <v>345.82863620924684</v>
      </c>
      <c r="AQ1115" s="10"/>
      <c r="AR1115" s="26"/>
      <c r="AS1115" s="10"/>
      <c r="AT1115" s="13" t="s">
        <v>47</v>
      </c>
      <c r="AU1115" s="10" t="s">
        <v>51</v>
      </c>
      <c r="AV1115" s="13" t="s">
        <v>51</v>
      </c>
      <c r="AW1115" s="15"/>
      <c r="AX1115" s="10"/>
      <c r="AZ1115" s="10"/>
    </row>
    <row r="1116" spans="1:52" x14ac:dyDescent="0.25">
      <c r="A1116" s="10"/>
      <c r="B1116" s="10"/>
      <c r="C1116" s="10"/>
      <c r="D1116" s="24"/>
      <c r="E1116" s="11"/>
      <c r="F1116" s="11"/>
      <c r="G1116" s="11"/>
      <c r="H1116" s="10"/>
      <c r="I1116" s="11"/>
      <c r="J1116" s="11"/>
      <c r="K1116" s="11"/>
      <c r="L1116" s="11"/>
      <c r="M1116" s="11"/>
      <c r="N1116" s="11"/>
      <c r="O1116" s="11"/>
      <c r="P1116" s="11"/>
      <c r="Q1116" s="12"/>
      <c r="R1116" s="12"/>
      <c r="S1116" s="12"/>
      <c r="T1116" s="13"/>
      <c r="U1116" s="10"/>
      <c r="V1116" s="11"/>
      <c r="W1116" s="15">
        <v>20</v>
      </c>
      <c r="X1116" s="15">
        <v>0.32700000000000001</v>
      </c>
      <c r="Y1116" s="14" t="s">
        <v>78</v>
      </c>
      <c r="Z1116" s="14" t="s">
        <v>79</v>
      </c>
      <c r="AA1116" s="11" t="s">
        <v>37</v>
      </c>
      <c r="AB1116" s="11"/>
      <c r="AC1116" s="10"/>
      <c r="AD1116" s="15"/>
      <c r="AE1116" s="15"/>
      <c r="AF1116" s="13"/>
      <c r="AG1116" s="15"/>
      <c r="AH1116" s="15"/>
      <c r="AI1116" s="15"/>
      <c r="AJ1116" s="15"/>
      <c r="AK1116" s="15"/>
      <c r="AL1116" s="15"/>
      <c r="AM1116" s="42"/>
      <c r="AN1116" s="15"/>
      <c r="AO1116" s="15"/>
      <c r="AP1116" s="15">
        <v>259.3714771569351</v>
      </c>
      <c r="AQ1116" s="10"/>
      <c r="AR1116" s="26"/>
      <c r="AS1116" s="10"/>
      <c r="AT1116" s="13" t="s">
        <v>38</v>
      </c>
      <c r="AU1116" s="10" t="s">
        <v>80</v>
      </c>
      <c r="AV1116" s="13" t="s">
        <v>80</v>
      </c>
      <c r="AW1116" s="15"/>
      <c r="AX1116" s="10"/>
      <c r="AZ1116" s="10"/>
    </row>
    <row r="1117" spans="1:52" x14ac:dyDescent="0.25">
      <c r="A1117" s="10"/>
      <c r="B1117" s="10"/>
      <c r="C1117" s="10"/>
      <c r="D1117" s="24"/>
      <c r="E1117" s="11"/>
      <c r="F1117" s="11"/>
      <c r="G1117" s="11"/>
      <c r="H1117" s="10"/>
      <c r="I1117" s="11"/>
      <c r="J1117" s="11"/>
      <c r="K1117" s="11"/>
      <c r="L1117" s="11"/>
      <c r="M1117" s="11"/>
      <c r="N1117" s="11"/>
      <c r="O1117" s="11"/>
      <c r="P1117" s="11"/>
      <c r="Q1117" s="12"/>
      <c r="R1117" s="12"/>
      <c r="S1117" s="12"/>
      <c r="T1117" s="13"/>
      <c r="U1117" s="10"/>
      <c r="V1117" s="11"/>
      <c r="W1117" s="15">
        <v>15</v>
      </c>
      <c r="X1117" s="15">
        <v>0.115</v>
      </c>
      <c r="Y1117" s="14" t="s">
        <v>78</v>
      </c>
      <c r="Z1117" s="14" t="s">
        <v>79</v>
      </c>
      <c r="AA1117" s="11" t="s">
        <v>37</v>
      </c>
      <c r="AB1117" s="11"/>
      <c r="AC1117" s="10"/>
      <c r="AD1117" s="15"/>
      <c r="AE1117" s="15"/>
      <c r="AF1117" s="13"/>
      <c r="AG1117" s="15"/>
      <c r="AH1117" s="15"/>
      <c r="AI1117" s="15"/>
      <c r="AJ1117" s="15"/>
      <c r="AK1117" s="15"/>
      <c r="AL1117" s="15"/>
      <c r="AM1117" s="42"/>
      <c r="AN1117" s="15"/>
      <c r="AO1117" s="15"/>
      <c r="AP1117" s="15">
        <v>259.3714771569351</v>
      </c>
      <c r="AQ1117" s="10"/>
      <c r="AR1117" s="26"/>
      <c r="AS1117" s="10"/>
      <c r="AT1117" s="13" t="s">
        <v>38</v>
      </c>
      <c r="AU1117" s="10" t="s">
        <v>80</v>
      </c>
      <c r="AV1117" s="13" t="s">
        <v>80</v>
      </c>
      <c r="AW1117" s="15"/>
      <c r="AX1117" s="10"/>
      <c r="AZ1117" s="10"/>
    </row>
    <row r="1118" spans="1:52" x14ac:dyDescent="0.25">
      <c r="A1118" s="10"/>
      <c r="B1118" s="10"/>
      <c r="C1118" s="10"/>
      <c r="D1118" s="24"/>
      <c r="E1118" s="11"/>
      <c r="F1118" s="11"/>
      <c r="G1118" s="11"/>
      <c r="H1118" s="10"/>
      <c r="I1118" s="11"/>
      <c r="J1118" s="11"/>
      <c r="K1118" s="11"/>
      <c r="L1118" s="11"/>
      <c r="M1118" s="11"/>
      <c r="N1118" s="11"/>
      <c r="O1118" s="11"/>
      <c r="P1118" s="11"/>
      <c r="Q1118" s="12"/>
      <c r="R1118" s="12"/>
      <c r="S1118" s="12"/>
      <c r="T1118" s="13"/>
      <c r="U1118" s="10"/>
      <c r="V1118" s="11"/>
      <c r="W1118" s="15">
        <v>25</v>
      </c>
      <c r="X1118" s="15">
        <v>0.252</v>
      </c>
      <c r="Y1118" s="14" t="s">
        <v>166</v>
      </c>
      <c r="Z1118" s="14" t="s">
        <v>79</v>
      </c>
      <c r="AA1118" s="11" t="s">
        <v>37</v>
      </c>
      <c r="AB1118" s="11"/>
      <c r="AC1118" s="10"/>
      <c r="AD1118" s="15"/>
      <c r="AE1118" s="15"/>
      <c r="AF1118" s="13"/>
      <c r="AG1118" s="15"/>
      <c r="AH1118" s="15"/>
      <c r="AI1118" s="15"/>
      <c r="AJ1118" s="15"/>
      <c r="AK1118" s="15"/>
      <c r="AL1118" s="15"/>
      <c r="AM1118" s="42"/>
      <c r="AN1118" s="15"/>
      <c r="AO1118" s="15"/>
      <c r="AP1118" s="15">
        <v>259.3714771569351</v>
      </c>
      <c r="AQ1118" s="10"/>
      <c r="AR1118" s="26"/>
      <c r="AS1118" s="10"/>
      <c r="AT1118" s="13" t="s">
        <v>38</v>
      </c>
      <c r="AU1118" s="10" t="s">
        <v>80</v>
      </c>
      <c r="AV1118" s="13" t="s">
        <v>80</v>
      </c>
      <c r="AW1118" s="15"/>
      <c r="AX1118" s="10"/>
      <c r="AZ1118" s="10"/>
    </row>
    <row r="1119" spans="1:52" x14ac:dyDescent="0.25">
      <c r="A1119" s="10"/>
      <c r="B1119" s="10"/>
      <c r="C1119" s="10"/>
      <c r="D1119" s="24"/>
      <c r="E1119" s="11"/>
      <c r="F1119" s="11"/>
      <c r="G1119" s="11"/>
      <c r="H1119" s="10"/>
      <c r="I1119" s="11"/>
      <c r="J1119" s="11"/>
      <c r="K1119" s="11"/>
      <c r="L1119" s="11"/>
      <c r="M1119" s="11"/>
      <c r="N1119" s="11"/>
      <c r="O1119" s="11"/>
      <c r="P1119" s="11"/>
      <c r="Q1119" s="12"/>
      <c r="R1119" s="12"/>
      <c r="S1119" s="12"/>
      <c r="T1119" s="13"/>
      <c r="U1119" s="10"/>
      <c r="V1119" s="11"/>
      <c r="W1119" s="15">
        <v>252</v>
      </c>
      <c r="X1119" s="15">
        <v>0.88</v>
      </c>
      <c r="Y1119" s="14" t="s">
        <v>166</v>
      </c>
      <c r="Z1119" s="14" t="s">
        <v>79</v>
      </c>
      <c r="AA1119" s="11" t="s">
        <v>37</v>
      </c>
      <c r="AB1119" s="11"/>
      <c r="AC1119" s="10"/>
      <c r="AD1119" s="15"/>
      <c r="AE1119" s="15"/>
      <c r="AF1119" s="13"/>
      <c r="AG1119" s="15"/>
      <c r="AH1119" s="15"/>
      <c r="AI1119" s="15"/>
      <c r="AJ1119" s="15"/>
      <c r="AK1119" s="15"/>
      <c r="AL1119" s="15"/>
      <c r="AM1119" s="42"/>
      <c r="AN1119" s="15"/>
      <c r="AO1119" s="15"/>
      <c r="AP1119" s="15">
        <v>259.3714771569351</v>
      </c>
      <c r="AQ1119" s="10"/>
      <c r="AR1119" s="26"/>
      <c r="AS1119" s="10"/>
      <c r="AT1119" s="13" t="s">
        <v>38</v>
      </c>
      <c r="AU1119" s="10" t="s">
        <v>80</v>
      </c>
      <c r="AV1119" s="13" t="s">
        <v>80</v>
      </c>
      <c r="AW1119" s="15"/>
      <c r="AX1119" s="10"/>
      <c r="AZ1119" s="10"/>
    </row>
    <row r="1120" spans="1:52" x14ac:dyDescent="0.25">
      <c r="A1120" s="10"/>
      <c r="B1120" s="10"/>
      <c r="C1120" s="10"/>
      <c r="D1120" s="24"/>
      <c r="E1120" s="11"/>
      <c r="F1120" s="11"/>
      <c r="G1120" s="11"/>
      <c r="H1120" s="10"/>
      <c r="I1120" s="11"/>
      <c r="J1120" s="11"/>
      <c r="K1120" s="11"/>
      <c r="L1120" s="11"/>
      <c r="M1120" s="11"/>
      <c r="N1120" s="11"/>
      <c r="O1120" s="11"/>
      <c r="P1120" s="11"/>
      <c r="Q1120" s="12"/>
      <c r="R1120" s="12"/>
      <c r="S1120" s="12"/>
      <c r="T1120" s="13"/>
      <c r="U1120" s="10"/>
      <c r="V1120" s="11"/>
      <c r="W1120" s="15">
        <v>78</v>
      </c>
      <c r="X1120" s="15">
        <v>0.72599999999999998</v>
      </c>
      <c r="Y1120" s="14" t="s">
        <v>172</v>
      </c>
      <c r="Z1120" s="14" t="s">
        <v>77</v>
      </c>
      <c r="AA1120" s="11" t="s">
        <v>37</v>
      </c>
      <c r="AB1120" s="11"/>
      <c r="AC1120" s="10"/>
      <c r="AD1120" s="15"/>
      <c r="AE1120" s="15"/>
      <c r="AF1120" s="13"/>
      <c r="AG1120" s="15"/>
      <c r="AH1120" s="15"/>
      <c r="AI1120" s="15"/>
      <c r="AJ1120" s="15"/>
      <c r="AK1120" s="15"/>
      <c r="AL1120" s="15"/>
      <c r="AM1120" s="42"/>
      <c r="AN1120" s="15"/>
      <c r="AO1120" s="15"/>
      <c r="AP1120" s="15">
        <v>475.51437478771436</v>
      </c>
      <c r="AQ1120" s="10"/>
      <c r="AR1120" s="26"/>
      <c r="AS1120" s="10"/>
      <c r="AT1120" s="13" t="s">
        <v>47</v>
      </c>
      <c r="AU1120" s="10" t="s">
        <v>51</v>
      </c>
      <c r="AV1120" s="13" t="s">
        <v>51</v>
      </c>
      <c r="AW1120" s="15"/>
      <c r="AX1120" s="10"/>
      <c r="AZ1120" s="10"/>
    </row>
    <row r="1121" spans="1:52" x14ac:dyDescent="0.25">
      <c r="A1121" s="10"/>
      <c r="B1121" s="10"/>
      <c r="C1121" s="10"/>
      <c r="D1121" s="24"/>
      <c r="E1121" s="11"/>
      <c r="F1121" s="11"/>
      <c r="G1121" s="11"/>
      <c r="H1121" s="10"/>
      <c r="I1121" s="11"/>
      <c r="J1121" s="11"/>
      <c r="K1121" s="11"/>
      <c r="L1121" s="11"/>
      <c r="M1121" s="11"/>
      <c r="N1121" s="11"/>
      <c r="O1121" s="11"/>
      <c r="P1121" s="11"/>
      <c r="Q1121" s="12"/>
      <c r="R1121" s="12"/>
      <c r="S1121" s="12"/>
      <c r="T1121" s="13"/>
      <c r="U1121" s="10"/>
      <c r="V1121" s="11"/>
      <c r="W1121" s="15">
        <v>176</v>
      </c>
      <c r="X1121" s="15">
        <v>0.85499999999999998</v>
      </c>
      <c r="Y1121" s="14" t="s">
        <v>76</v>
      </c>
      <c r="Z1121" s="14" t="s">
        <v>49</v>
      </c>
      <c r="AA1121" s="11" t="s">
        <v>37</v>
      </c>
      <c r="AB1121" s="11"/>
      <c r="AC1121" s="10"/>
      <c r="AD1121" s="15"/>
      <c r="AE1121" s="15"/>
      <c r="AF1121" s="13"/>
      <c r="AG1121" s="15"/>
      <c r="AH1121" s="15"/>
      <c r="AI1121" s="15"/>
      <c r="AJ1121" s="15"/>
      <c r="AK1121" s="15"/>
      <c r="AL1121" s="15"/>
      <c r="AM1121" s="42"/>
      <c r="AN1121" s="15"/>
      <c r="AO1121" s="15"/>
      <c r="AP1121" s="15">
        <v>475.51437478771436</v>
      </c>
      <c r="AQ1121" s="10"/>
      <c r="AR1121" s="26"/>
      <c r="AS1121" s="10"/>
      <c r="AT1121" s="13" t="s">
        <v>47</v>
      </c>
      <c r="AU1121" s="10" t="s">
        <v>51</v>
      </c>
      <c r="AV1121" s="13" t="s">
        <v>51</v>
      </c>
      <c r="AW1121" s="15"/>
      <c r="AX1121" s="10"/>
      <c r="AZ1121" s="10"/>
    </row>
    <row r="1122" spans="1:52" x14ac:dyDescent="0.25">
      <c r="A1122" s="10"/>
      <c r="B1122" s="10"/>
      <c r="C1122" s="10"/>
      <c r="D1122" s="24"/>
      <c r="E1122" s="11"/>
      <c r="F1122" s="11"/>
      <c r="G1122" s="11"/>
      <c r="H1122" s="10"/>
      <c r="I1122" s="11"/>
      <c r="J1122" s="11"/>
      <c r="K1122" s="11"/>
      <c r="L1122" s="11"/>
      <c r="M1122" s="11"/>
      <c r="N1122" s="11"/>
      <c r="O1122" s="11"/>
      <c r="P1122" s="11"/>
      <c r="Q1122" s="12"/>
      <c r="R1122" s="12"/>
      <c r="S1122" s="12"/>
      <c r="T1122" s="13"/>
      <c r="U1122" s="10"/>
      <c r="V1122" s="11"/>
      <c r="W1122" s="15">
        <v>42</v>
      </c>
      <c r="X1122" s="15">
        <v>0.79900000000000004</v>
      </c>
      <c r="Y1122" s="14" t="s">
        <v>76</v>
      </c>
      <c r="Z1122" s="14" t="s">
        <v>49</v>
      </c>
      <c r="AA1122" s="11" t="s">
        <v>37</v>
      </c>
      <c r="AB1122" s="11"/>
      <c r="AC1122" s="10"/>
      <c r="AD1122" s="15"/>
      <c r="AE1122" s="15"/>
      <c r="AF1122" s="13"/>
      <c r="AG1122" s="15"/>
      <c r="AH1122" s="15"/>
      <c r="AI1122" s="15"/>
      <c r="AJ1122" s="15"/>
      <c r="AK1122" s="15"/>
      <c r="AL1122" s="15"/>
      <c r="AM1122" s="42"/>
      <c r="AN1122" s="15"/>
      <c r="AO1122" s="15"/>
      <c r="AP1122" s="15">
        <v>475.51437478771436</v>
      </c>
      <c r="AQ1122" s="10"/>
      <c r="AR1122" s="26"/>
      <c r="AS1122" s="10"/>
      <c r="AT1122" s="13" t="s">
        <v>47</v>
      </c>
      <c r="AU1122" s="10" t="s">
        <v>51</v>
      </c>
      <c r="AV1122" s="13" t="s">
        <v>51</v>
      </c>
      <c r="AW1122" s="15"/>
      <c r="AX1122" s="10"/>
      <c r="AZ1122" s="10"/>
    </row>
    <row r="1123" spans="1:52" x14ac:dyDescent="0.25">
      <c r="A1123" s="10"/>
      <c r="B1123" s="10"/>
      <c r="C1123" s="10"/>
      <c r="D1123" s="24"/>
      <c r="E1123" s="11"/>
      <c r="F1123" s="11"/>
      <c r="G1123" s="11"/>
      <c r="H1123" s="10"/>
      <c r="I1123" s="11"/>
      <c r="J1123" s="11"/>
      <c r="K1123" s="11"/>
      <c r="L1123" s="11"/>
      <c r="M1123" s="11"/>
      <c r="N1123" s="11"/>
      <c r="O1123" s="11"/>
      <c r="P1123" s="11"/>
      <c r="Q1123" s="12"/>
      <c r="R1123" s="12"/>
      <c r="S1123" s="12"/>
      <c r="T1123" s="13"/>
      <c r="U1123" s="10"/>
      <c r="V1123" s="11"/>
      <c r="W1123" s="15">
        <v>37</v>
      </c>
      <c r="X1123" s="15">
        <v>0.125</v>
      </c>
      <c r="Y1123" s="14" t="s">
        <v>115</v>
      </c>
      <c r="Z1123" s="14" t="s">
        <v>49</v>
      </c>
      <c r="AA1123" s="11" t="s">
        <v>37</v>
      </c>
      <c r="AB1123" s="11"/>
      <c r="AC1123" s="10"/>
      <c r="AD1123" s="15"/>
      <c r="AE1123" s="15"/>
      <c r="AF1123" s="13"/>
      <c r="AG1123" s="15"/>
      <c r="AH1123" s="15"/>
      <c r="AI1123" s="15"/>
      <c r="AJ1123" s="15"/>
      <c r="AK1123" s="15"/>
      <c r="AL1123" s="15"/>
      <c r="AM1123" s="42"/>
      <c r="AN1123" s="15"/>
      <c r="AO1123" s="15"/>
      <c r="AP1123" s="15">
        <v>475.51437478771436</v>
      </c>
      <c r="AQ1123" s="10"/>
      <c r="AR1123" s="26"/>
      <c r="AS1123" s="10"/>
      <c r="AT1123" s="13" t="s">
        <v>47</v>
      </c>
      <c r="AU1123" s="10" t="s">
        <v>51</v>
      </c>
      <c r="AV1123" s="13" t="s">
        <v>51</v>
      </c>
      <c r="AW1123" s="15"/>
      <c r="AX1123" s="10"/>
      <c r="AZ1123" s="10"/>
    </row>
    <row r="1124" spans="1:52" x14ac:dyDescent="0.25">
      <c r="A1124" s="10"/>
      <c r="B1124" s="10"/>
      <c r="C1124" s="10"/>
      <c r="D1124" s="24"/>
      <c r="E1124" s="11"/>
      <c r="F1124" s="11"/>
      <c r="G1124" s="11"/>
      <c r="H1124" s="10"/>
      <c r="I1124" s="11"/>
      <c r="J1124" s="11"/>
      <c r="K1124" s="11"/>
      <c r="L1124" s="11"/>
      <c r="M1124" s="11"/>
      <c r="N1124" s="11"/>
      <c r="O1124" s="11"/>
      <c r="P1124" s="11"/>
      <c r="Q1124" s="12"/>
      <c r="R1124" s="12"/>
      <c r="S1124" s="12"/>
      <c r="T1124" s="13"/>
      <c r="U1124" s="10"/>
      <c r="V1124" s="11"/>
      <c r="W1124" s="15">
        <v>106.76</v>
      </c>
      <c r="X1124" s="15">
        <v>19</v>
      </c>
      <c r="Y1124" s="14" t="s">
        <v>49</v>
      </c>
      <c r="Z1124" s="14" t="s">
        <v>66</v>
      </c>
      <c r="AA1124" s="11" t="s">
        <v>41</v>
      </c>
      <c r="AB1124" s="11"/>
      <c r="AC1124" s="10"/>
      <c r="AD1124" s="15"/>
      <c r="AE1124" s="15"/>
      <c r="AF1124" s="13"/>
      <c r="AG1124" s="15"/>
      <c r="AH1124" s="15"/>
      <c r="AI1124" s="15"/>
      <c r="AJ1124" s="15"/>
      <c r="AK1124" s="15"/>
      <c r="AL1124" s="15"/>
      <c r="AM1124" s="42"/>
      <c r="AN1124" s="15"/>
      <c r="AO1124" s="15"/>
      <c r="AP1124" s="15">
        <v>1296.8573857846757</v>
      </c>
      <c r="AQ1124" s="10"/>
      <c r="AR1124" s="26"/>
      <c r="AS1124" s="10"/>
      <c r="AT1124" s="13" t="s">
        <v>47</v>
      </c>
      <c r="AU1124" s="10" t="s">
        <v>51</v>
      </c>
      <c r="AV1124" s="13" t="s">
        <v>51</v>
      </c>
      <c r="AW1124" s="15"/>
      <c r="AX1124" s="10"/>
      <c r="AZ1124" s="10"/>
    </row>
    <row r="1125" spans="1:52" x14ac:dyDescent="0.25">
      <c r="A1125" s="10"/>
      <c r="B1125" s="10"/>
      <c r="C1125" s="10"/>
      <c r="D1125" s="24"/>
      <c r="E1125" s="11"/>
      <c r="F1125" s="11"/>
      <c r="G1125" s="11"/>
      <c r="H1125" s="10"/>
      <c r="I1125" s="11"/>
      <c r="J1125" s="11"/>
      <c r="K1125" s="11"/>
      <c r="L1125" s="11"/>
      <c r="M1125" s="11"/>
      <c r="N1125" s="11"/>
      <c r="O1125" s="11"/>
      <c r="P1125" s="11"/>
      <c r="Q1125" s="12"/>
      <c r="R1125" s="12"/>
      <c r="S1125" s="12"/>
      <c r="T1125" s="13"/>
      <c r="U1125" s="10"/>
      <c r="V1125" s="11"/>
      <c r="W1125" s="15">
        <v>85.28</v>
      </c>
      <c r="X1125" s="15">
        <v>8</v>
      </c>
      <c r="Y1125" s="14" t="s">
        <v>49</v>
      </c>
      <c r="Z1125" s="14" t="s">
        <v>66</v>
      </c>
      <c r="AA1125" s="11" t="s">
        <v>41</v>
      </c>
      <c r="AB1125" s="11"/>
      <c r="AC1125" s="10"/>
      <c r="AD1125" s="15"/>
      <c r="AE1125" s="15"/>
      <c r="AF1125" s="13"/>
      <c r="AG1125" s="15"/>
      <c r="AH1125" s="15"/>
      <c r="AI1125" s="15"/>
      <c r="AJ1125" s="15"/>
      <c r="AK1125" s="15"/>
      <c r="AL1125" s="15"/>
      <c r="AM1125" s="42"/>
      <c r="AN1125" s="15"/>
      <c r="AO1125" s="15"/>
      <c r="AP1125" s="15">
        <v>1296.8573857846757</v>
      </c>
      <c r="AQ1125" s="10"/>
      <c r="AR1125" s="26"/>
      <c r="AS1125" s="10"/>
      <c r="AT1125" s="13" t="s">
        <v>47</v>
      </c>
      <c r="AU1125" s="10" t="s">
        <v>51</v>
      </c>
      <c r="AV1125" s="13" t="s">
        <v>51</v>
      </c>
      <c r="AW1125" s="15"/>
      <c r="AX1125" s="10"/>
      <c r="AZ1125" s="10"/>
    </row>
    <row r="1126" spans="1:52" x14ac:dyDescent="0.25">
      <c r="A1126" s="10"/>
      <c r="B1126" s="10"/>
      <c r="C1126" s="10"/>
      <c r="D1126" s="24"/>
      <c r="E1126" s="11"/>
      <c r="F1126" s="11"/>
      <c r="G1126" s="11"/>
      <c r="H1126" s="10"/>
      <c r="I1126" s="11"/>
      <c r="J1126" s="11"/>
      <c r="K1126" s="11"/>
      <c r="L1126" s="11"/>
      <c r="M1126" s="11"/>
      <c r="N1126" s="11"/>
      <c r="O1126" s="11"/>
      <c r="P1126" s="11"/>
      <c r="Q1126" s="12"/>
      <c r="R1126" s="12"/>
      <c r="S1126" s="12"/>
      <c r="T1126" s="13"/>
      <c r="U1126" s="10"/>
      <c r="V1126" s="11"/>
      <c r="W1126" s="15">
        <v>1</v>
      </c>
      <c r="X1126" s="15">
        <v>1</v>
      </c>
      <c r="Y1126" s="14" t="s">
        <v>65</v>
      </c>
      <c r="Z1126" s="14" t="s">
        <v>49</v>
      </c>
      <c r="AA1126" s="11" t="s">
        <v>41</v>
      </c>
      <c r="AB1126" s="11"/>
      <c r="AC1126" s="10"/>
      <c r="AD1126" s="15"/>
      <c r="AE1126" s="15"/>
      <c r="AF1126" s="13"/>
      <c r="AG1126" s="15"/>
      <c r="AH1126" s="15"/>
      <c r="AI1126" s="15"/>
      <c r="AJ1126" s="15"/>
      <c r="AK1126" s="15"/>
      <c r="AL1126" s="15"/>
      <c r="AM1126" s="42"/>
      <c r="AN1126" s="15"/>
      <c r="AO1126" s="15"/>
      <c r="AP1126" s="15">
        <v>1296.8573857846757</v>
      </c>
      <c r="AQ1126" s="10"/>
      <c r="AR1126" s="26"/>
      <c r="AS1126" s="10"/>
      <c r="AT1126" s="13" t="s">
        <v>47</v>
      </c>
      <c r="AU1126" s="10" t="s">
        <v>51</v>
      </c>
      <c r="AV1126" s="13" t="s">
        <v>51</v>
      </c>
      <c r="AW1126" s="15"/>
      <c r="AX1126" s="10"/>
      <c r="AZ1126" s="10"/>
    </row>
    <row r="1127" spans="1:52" x14ac:dyDescent="0.25">
      <c r="A1127" s="10"/>
      <c r="B1127" s="10"/>
      <c r="C1127" s="10"/>
      <c r="D1127" s="24"/>
      <c r="E1127" s="11"/>
      <c r="F1127" s="11"/>
      <c r="G1127" s="11"/>
      <c r="H1127" s="10"/>
      <c r="I1127" s="11"/>
      <c r="J1127" s="11"/>
      <c r="K1127" s="11"/>
      <c r="L1127" s="11"/>
      <c r="M1127" s="11"/>
      <c r="N1127" s="11"/>
      <c r="O1127" s="11"/>
      <c r="P1127" s="11"/>
      <c r="Q1127" s="12"/>
      <c r="R1127" s="12"/>
      <c r="S1127" s="12"/>
      <c r="T1127" s="13"/>
      <c r="U1127" s="10"/>
      <c r="V1127" s="11"/>
      <c r="W1127" s="15">
        <v>1</v>
      </c>
      <c r="X1127" s="15">
        <v>1</v>
      </c>
      <c r="Y1127" s="14" t="s">
        <v>66</v>
      </c>
      <c r="Z1127" s="14" t="s">
        <v>49</v>
      </c>
      <c r="AA1127" s="11" t="s">
        <v>41</v>
      </c>
      <c r="AB1127" s="11"/>
      <c r="AC1127" s="10"/>
      <c r="AD1127" s="15"/>
      <c r="AE1127" s="15"/>
      <c r="AF1127" s="13"/>
      <c r="AG1127" s="15"/>
      <c r="AH1127" s="15"/>
      <c r="AI1127" s="15"/>
      <c r="AJ1127" s="15"/>
      <c r="AK1127" s="15"/>
      <c r="AL1127" s="15"/>
      <c r="AM1127" s="42"/>
      <c r="AN1127" s="15"/>
      <c r="AO1127" s="15"/>
      <c r="AP1127" s="15">
        <v>345.82863620924684</v>
      </c>
      <c r="AQ1127" s="10"/>
      <c r="AR1127" s="26"/>
      <c r="AS1127" s="10"/>
      <c r="AT1127" s="13" t="s">
        <v>47</v>
      </c>
      <c r="AU1127" s="10" t="s">
        <v>51</v>
      </c>
      <c r="AV1127" s="13" t="s">
        <v>51</v>
      </c>
      <c r="AW1127" s="15"/>
      <c r="AX1127" s="10"/>
      <c r="AZ1127" s="10"/>
    </row>
    <row r="1128" spans="1:52" x14ac:dyDescent="0.25">
      <c r="A1128" s="10"/>
      <c r="B1128" s="10"/>
      <c r="C1128" s="10"/>
      <c r="D1128" s="24"/>
      <c r="E1128" s="11"/>
      <c r="F1128" s="11"/>
      <c r="G1128" s="11"/>
      <c r="H1128" s="10"/>
      <c r="I1128" s="11"/>
      <c r="J1128" s="11"/>
      <c r="K1128" s="11"/>
      <c r="L1128" s="11"/>
      <c r="M1128" s="11"/>
      <c r="N1128" s="11"/>
      <c r="O1128" s="11"/>
      <c r="P1128" s="11"/>
      <c r="Q1128" s="12"/>
      <c r="R1128" s="12"/>
      <c r="S1128" s="12"/>
      <c r="T1128" s="13"/>
      <c r="U1128" s="10"/>
      <c r="V1128" s="11"/>
      <c r="W1128" s="15">
        <v>3.7</v>
      </c>
      <c r="X1128" s="15">
        <v>5.6000000000000001E-2</v>
      </c>
      <c r="Y1128" s="14" t="s">
        <v>87</v>
      </c>
      <c r="Z1128" s="14" t="s">
        <v>71</v>
      </c>
      <c r="AA1128" s="11" t="s">
        <v>37</v>
      </c>
      <c r="AB1128" s="11"/>
      <c r="AC1128" s="10"/>
      <c r="AD1128" s="15"/>
      <c r="AE1128" s="15"/>
      <c r="AF1128" s="13"/>
      <c r="AG1128" s="15"/>
      <c r="AH1128" s="15"/>
      <c r="AI1128" s="15"/>
      <c r="AJ1128" s="15"/>
      <c r="AK1128" s="15"/>
      <c r="AL1128" s="15"/>
      <c r="AM1128" s="42"/>
      <c r="AN1128" s="15"/>
      <c r="AO1128" s="15"/>
      <c r="AP1128" s="15">
        <v>1037.4859086277404</v>
      </c>
      <c r="AQ1128" s="10"/>
      <c r="AR1128" s="26"/>
      <c r="AS1128" s="10"/>
      <c r="AT1128" s="13" t="s">
        <v>38</v>
      </c>
      <c r="AU1128" s="10" t="s">
        <v>72</v>
      </c>
      <c r="AV1128" s="13" t="s">
        <v>72</v>
      </c>
      <c r="AW1128" s="15"/>
      <c r="AX1128" s="10"/>
      <c r="AZ1128" s="10"/>
    </row>
    <row r="1129" spans="1:52" x14ac:dyDescent="0.25">
      <c r="A1129" s="10"/>
      <c r="B1129" s="10"/>
      <c r="C1129" s="10"/>
      <c r="D1129" s="24"/>
      <c r="E1129" s="11"/>
      <c r="F1129" s="11"/>
      <c r="G1129" s="11"/>
      <c r="H1129" s="10"/>
      <c r="I1129" s="11"/>
      <c r="J1129" s="11"/>
      <c r="K1129" s="11"/>
      <c r="L1129" s="11"/>
      <c r="M1129" s="11"/>
      <c r="N1129" s="11"/>
      <c r="O1129" s="11"/>
      <c r="P1129" s="11"/>
      <c r="Q1129" s="12"/>
      <c r="R1129" s="12"/>
      <c r="S1129" s="12"/>
      <c r="T1129" s="13"/>
      <c r="U1129" s="10"/>
      <c r="V1129" s="11"/>
      <c r="W1129" s="15">
        <v>185</v>
      </c>
      <c r="X1129" s="15">
        <v>0.58699999999999997</v>
      </c>
      <c r="Y1129" s="14" t="s">
        <v>173</v>
      </c>
      <c r="Z1129" s="14" t="s">
        <v>58</v>
      </c>
      <c r="AA1129" s="11" t="s">
        <v>37</v>
      </c>
      <c r="AB1129" s="11"/>
      <c r="AC1129" s="10"/>
      <c r="AD1129" s="15"/>
      <c r="AE1129" s="15"/>
      <c r="AF1129" s="13"/>
      <c r="AG1129" s="15"/>
      <c r="AH1129" s="15"/>
      <c r="AI1129" s="15"/>
      <c r="AJ1129" s="15"/>
      <c r="AK1129" s="15"/>
      <c r="AL1129" s="15"/>
      <c r="AM1129" s="42"/>
      <c r="AN1129" s="15"/>
      <c r="AO1129" s="15"/>
      <c r="AP1129" s="15">
        <v>994.25732910158467</v>
      </c>
      <c r="AQ1129" s="10"/>
      <c r="AR1129" s="26"/>
      <c r="AS1129" s="10"/>
      <c r="AT1129" s="13" t="s">
        <v>52</v>
      </c>
      <c r="AU1129" s="10" t="s">
        <v>56</v>
      </c>
      <c r="AV1129" s="13" t="s">
        <v>56</v>
      </c>
      <c r="AW1129" s="15"/>
      <c r="AX1129" s="10"/>
      <c r="AZ1129" s="10"/>
    </row>
    <row r="1130" spans="1:52" x14ac:dyDescent="0.25">
      <c r="A1130" s="10"/>
      <c r="B1130" s="10"/>
      <c r="C1130" s="10"/>
      <c r="D1130" s="24"/>
      <c r="E1130" s="11"/>
      <c r="F1130" s="11"/>
      <c r="G1130" s="11"/>
      <c r="H1130" s="10"/>
      <c r="I1130" s="11"/>
      <c r="J1130" s="11"/>
      <c r="K1130" s="11"/>
      <c r="L1130" s="11"/>
      <c r="M1130" s="11"/>
      <c r="N1130" s="11"/>
      <c r="O1130" s="11"/>
      <c r="P1130" s="11"/>
      <c r="Q1130" s="12"/>
      <c r="R1130" s="12"/>
      <c r="S1130" s="12"/>
      <c r="T1130" s="13"/>
      <c r="U1130" s="10"/>
      <c r="V1130" s="11"/>
      <c r="W1130" s="15">
        <v>48</v>
      </c>
      <c r="X1130" s="15">
        <v>0.26500000000000001</v>
      </c>
      <c r="Y1130" s="14" t="s">
        <v>174</v>
      </c>
      <c r="Z1130" s="14" t="s">
        <v>58</v>
      </c>
      <c r="AA1130" s="11" t="s">
        <v>37</v>
      </c>
      <c r="AB1130" s="11"/>
      <c r="AC1130" s="10"/>
      <c r="AD1130" s="15"/>
      <c r="AE1130" s="15"/>
      <c r="AF1130" s="13"/>
      <c r="AG1130" s="15"/>
      <c r="AH1130" s="15"/>
      <c r="AI1130" s="15"/>
      <c r="AJ1130" s="15"/>
      <c r="AK1130" s="15"/>
      <c r="AL1130" s="15"/>
      <c r="AM1130" s="42"/>
      <c r="AN1130" s="15"/>
      <c r="AO1130" s="15"/>
      <c r="AP1130" s="15">
        <v>994.25732910158467</v>
      </c>
      <c r="AQ1130" s="10"/>
      <c r="AR1130" s="26"/>
      <c r="AS1130" s="10"/>
      <c r="AT1130" s="13" t="s">
        <v>52</v>
      </c>
      <c r="AU1130" s="10" t="s">
        <v>56</v>
      </c>
      <c r="AV1130" s="13" t="s">
        <v>56</v>
      </c>
      <c r="AW1130" s="15"/>
      <c r="AX1130" s="10"/>
      <c r="AZ1130" s="10"/>
    </row>
    <row r="1131" spans="1:52" x14ac:dyDescent="0.25">
      <c r="A1131" s="10"/>
      <c r="B1131" s="10"/>
      <c r="C1131" s="10"/>
      <c r="D1131" s="24"/>
      <c r="E1131" s="11"/>
      <c r="F1131" s="11"/>
      <c r="G1131" s="11"/>
      <c r="H1131" s="10"/>
      <c r="I1131" s="11"/>
      <c r="J1131" s="11"/>
      <c r="K1131" s="11"/>
      <c r="L1131" s="11"/>
      <c r="M1131" s="11"/>
      <c r="N1131" s="11"/>
      <c r="O1131" s="11"/>
      <c r="P1131" s="11"/>
      <c r="Q1131" s="12"/>
      <c r="R1131" s="12"/>
      <c r="S1131" s="12"/>
      <c r="T1131" s="13"/>
      <c r="U1131" s="10"/>
      <c r="V1131" s="11"/>
      <c r="W1131" s="15">
        <v>55</v>
      </c>
      <c r="X1131" s="15">
        <v>1.21</v>
      </c>
      <c r="Y1131" s="14" t="s">
        <v>71</v>
      </c>
      <c r="Z1131" s="14" t="s">
        <v>86</v>
      </c>
      <c r="AA1131" s="11" t="s">
        <v>37</v>
      </c>
      <c r="AB1131" s="11"/>
      <c r="AC1131" s="10"/>
      <c r="AD1131" s="15"/>
      <c r="AE1131" s="15"/>
      <c r="AF1131" s="13"/>
      <c r="AG1131" s="15"/>
      <c r="AH1131" s="15"/>
      <c r="AI1131" s="15"/>
      <c r="AJ1131" s="15"/>
      <c r="AK1131" s="15"/>
      <c r="AL1131" s="15"/>
      <c r="AM1131" s="42"/>
      <c r="AN1131" s="15"/>
      <c r="AO1131" s="15"/>
      <c r="AP1131" s="15">
        <v>259.3714771569351</v>
      </c>
      <c r="AQ1131" s="10"/>
      <c r="AR1131" s="26"/>
      <c r="AS1131" s="10"/>
      <c r="AT1131" s="13" t="s">
        <v>38</v>
      </c>
      <c r="AU1131" s="10" t="s">
        <v>72</v>
      </c>
      <c r="AV1131" s="13" t="s">
        <v>72</v>
      </c>
      <c r="AW1131" s="15"/>
      <c r="AX1131" s="10"/>
      <c r="AZ1131" s="10"/>
    </row>
    <row r="1132" spans="1:52" x14ac:dyDescent="0.25">
      <c r="A1132" s="10"/>
      <c r="B1132" s="10"/>
      <c r="C1132" s="10"/>
      <c r="D1132" s="24"/>
      <c r="E1132" s="11"/>
      <c r="F1132" s="11"/>
      <c r="G1132" s="11"/>
      <c r="H1132" s="10"/>
      <c r="I1132" s="11"/>
      <c r="J1132" s="11"/>
      <c r="K1132" s="11"/>
      <c r="L1132" s="11"/>
      <c r="M1132" s="11"/>
      <c r="N1132" s="11"/>
      <c r="O1132" s="11"/>
      <c r="P1132" s="11"/>
      <c r="Q1132" s="12"/>
      <c r="R1132" s="12"/>
      <c r="S1132" s="12"/>
      <c r="T1132" s="13"/>
      <c r="U1132" s="10"/>
      <c r="V1132" s="11"/>
      <c r="W1132" s="15">
        <v>60</v>
      </c>
      <c r="X1132" s="15">
        <v>1.8</v>
      </c>
      <c r="Y1132" s="14" t="s">
        <v>71</v>
      </c>
      <c r="Z1132" s="14" t="s">
        <v>87</v>
      </c>
      <c r="AA1132" s="11" t="s">
        <v>37</v>
      </c>
      <c r="AB1132" s="11"/>
      <c r="AC1132" s="10"/>
      <c r="AD1132" s="15"/>
      <c r="AE1132" s="15"/>
      <c r="AF1132" s="13"/>
      <c r="AG1132" s="15"/>
      <c r="AH1132" s="15"/>
      <c r="AI1132" s="15"/>
      <c r="AJ1132" s="15"/>
      <c r="AK1132" s="15"/>
      <c r="AL1132" s="15"/>
      <c r="AM1132" s="42"/>
      <c r="AN1132" s="15"/>
      <c r="AO1132" s="15"/>
      <c r="AP1132" s="15">
        <v>259.3714771569351</v>
      </c>
      <c r="AQ1132" s="10"/>
      <c r="AR1132" s="26"/>
      <c r="AS1132" s="10"/>
      <c r="AT1132" s="13" t="s">
        <v>38</v>
      </c>
      <c r="AU1132" s="10" t="s">
        <v>72</v>
      </c>
      <c r="AV1132" s="13" t="s">
        <v>72</v>
      </c>
      <c r="AW1132" s="15"/>
      <c r="AX1132" s="10"/>
      <c r="AZ1132" s="10"/>
    </row>
    <row r="1133" spans="1:52" x14ac:dyDescent="0.25">
      <c r="A1133" s="10"/>
      <c r="B1133" s="10"/>
      <c r="C1133" s="10"/>
      <c r="D1133" s="24"/>
      <c r="E1133" s="11"/>
      <c r="F1133" s="11"/>
      <c r="G1133" s="11"/>
      <c r="H1133" s="10"/>
      <c r="I1133" s="11"/>
      <c r="J1133" s="11"/>
      <c r="K1133" s="11"/>
      <c r="L1133" s="11"/>
      <c r="M1133" s="11"/>
      <c r="N1133" s="11"/>
      <c r="O1133" s="11"/>
      <c r="P1133" s="11"/>
      <c r="Q1133" s="12"/>
      <c r="R1133" s="12"/>
      <c r="S1133" s="12"/>
      <c r="T1133" s="13"/>
      <c r="U1133" s="10"/>
      <c r="V1133" s="11"/>
      <c r="W1133" s="15">
        <v>1</v>
      </c>
      <c r="X1133" s="15">
        <v>1</v>
      </c>
      <c r="Y1133" s="14" t="s">
        <v>65</v>
      </c>
      <c r="Z1133" s="14" t="s">
        <v>49</v>
      </c>
      <c r="AA1133" s="11" t="s">
        <v>41</v>
      </c>
      <c r="AB1133" s="11"/>
      <c r="AC1133" s="10"/>
      <c r="AD1133" s="15"/>
      <c r="AE1133" s="15"/>
      <c r="AF1133" s="13"/>
      <c r="AG1133" s="15"/>
      <c r="AH1133" s="15"/>
      <c r="AI1133" s="15"/>
      <c r="AJ1133" s="15"/>
      <c r="AK1133" s="15"/>
      <c r="AL1133" s="15"/>
      <c r="AM1133" s="42"/>
      <c r="AN1133" s="15"/>
      <c r="AO1133" s="15"/>
      <c r="AP1133" s="15">
        <v>1296.8573857846757</v>
      </c>
      <c r="AQ1133" s="10"/>
      <c r="AR1133" s="26"/>
      <c r="AS1133" s="10"/>
      <c r="AT1133" s="13" t="s">
        <v>47</v>
      </c>
      <c r="AU1133" s="10" t="s">
        <v>51</v>
      </c>
      <c r="AV1133" s="13" t="s">
        <v>51</v>
      </c>
      <c r="AW1133" s="15"/>
      <c r="AX1133" s="10"/>
      <c r="AZ1133" s="10"/>
    </row>
    <row r="1134" spans="1:52" x14ac:dyDescent="0.25">
      <c r="A1134" s="10"/>
      <c r="B1134" s="10"/>
      <c r="C1134" s="10"/>
      <c r="D1134" s="24"/>
      <c r="E1134" s="11"/>
      <c r="F1134" s="11"/>
      <c r="G1134" s="11"/>
      <c r="H1134" s="10"/>
      <c r="I1134" s="11"/>
      <c r="J1134" s="11"/>
      <c r="K1134" s="11"/>
      <c r="L1134" s="11"/>
      <c r="M1134" s="11"/>
      <c r="N1134" s="11"/>
      <c r="O1134" s="11"/>
      <c r="P1134" s="11"/>
      <c r="Q1134" s="12"/>
      <c r="R1134" s="12"/>
      <c r="S1134" s="12"/>
      <c r="T1134" s="13"/>
      <c r="U1134" s="10"/>
      <c r="V1134" s="11"/>
      <c r="W1134" s="15">
        <v>1</v>
      </c>
      <c r="X1134" s="15">
        <v>1</v>
      </c>
      <c r="Y1134" s="14" t="s">
        <v>66</v>
      </c>
      <c r="Z1134" s="14" t="s">
        <v>49</v>
      </c>
      <c r="AA1134" s="11" t="s">
        <v>41</v>
      </c>
      <c r="AB1134" s="11"/>
      <c r="AC1134" s="10"/>
      <c r="AD1134" s="15"/>
      <c r="AE1134" s="15"/>
      <c r="AF1134" s="13"/>
      <c r="AG1134" s="15"/>
      <c r="AH1134" s="15"/>
      <c r="AI1134" s="15"/>
      <c r="AJ1134" s="15"/>
      <c r="AK1134" s="15"/>
      <c r="AL1134" s="15"/>
      <c r="AM1134" s="42"/>
      <c r="AN1134" s="15"/>
      <c r="AO1134" s="15"/>
      <c r="AP1134" s="15">
        <v>345.82863620924684</v>
      </c>
      <c r="AQ1134" s="10"/>
      <c r="AR1134" s="26"/>
      <c r="AS1134" s="10"/>
      <c r="AT1134" s="13" t="s">
        <v>47</v>
      </c>
      <c r="AU1134" s="10" t="s">
        <v>51</v>
      </c>
      <c r="AV1134" s="13" t="s">
        <v>51</v>
      </c>
      <c r="AW1134" s="15"/>
      <c r="AX1134" s="10"/>
      <c r="AZ1134" s="10"/>
    </row>
    <row r="1135" spans="1:52" x14ac:dyDescent="0.25">
      <c r="A1135" s="10"/>
      <c r="B1135" s="10"/>
      <c r="C1135" s="10"/>
      <c r="D1135" s="24"/>
      <c r="E1135" s="11"/>
      <c r="F1135" s="11"/>
      <c r="G1135" s="11"/>
      <c r="H1135" s="10"/>
      <c r="I1135" s="11"/>
      <c r="J1135" s="11"/>
      <c r="K1135" s="11"/>
      <c r="L1135" s="11"/>
      <c r="M1135" s="11"/>
      <c r="N1135" s="11"/>
      <c r="O1135" s="11"/>
      <c r="P1135" s="11"/>
      <c r="Q1135" s="12"/>
      <c r="R1135" s="12"/>
      <c r="S1135" s="12"/>
      <c r="T1135" s="13"/>
      <c r="U1135" s="10"/>
      <c r="V1135" s="11"/>
      <c r="W1135" s="15">
        <v>139.62</v>
      </c>
      <c r="X1135" s="15">
        <v>10</v>
      </c>
      <c r="Y1135" s="14" t="s">
        <v>49</v>
      </c>
      <c r="Z1135" s="14" t="s">
        <v>67</v>
      </c>
      <c r="AA1135" s="11" t="s">
        <v>41</v>
      </c>
      <c r="AB1135" s="11"/>
      <c r="AC1135" s="10"/>
      <c r="AD1135" s="15"/>
      <c r="AE1135" s="15"/>
      <c r="AF1135" s="13"/>
      <c r="AG1135" s="15"/>
      <c r="AH1135" s="15"/>
      <c r="AI1135" s="15"/>
      <c r="AJ1135" s="15"/>
      <c r="AK1135" s="15"/>
      <c r="AL1135" s="15"/>
      <c r="AM1135" s="42"/>
      <c r="AN1135" s="15"/>
      <c r="AO1135" s="15"/>
      <c r="AP1135" s="15">
        <v>648.42869289233784</v>
      </c>
      <c r="AQ1135" s="10"/>
      <c r="AR1135" s="26"/>
      <c r="AS1135" s="10"/>
      <c r="AT1135" s="13" t="s">
        <v>47</v>
      </c>
      <c r="AU1135" s="10" t="s">
        <v>51</v>
      </c>
      <c r="AV1135" s="13" t="s">
        <v>51</v>
      </c>
      <c r="AW1135" s="15"/>
      <c r="AX1135" s="10"/>
      <c r="AZ1135" s="10"/>
    </row>
    <row r="1136" spans="1:52" x14ac:dyDescent="0.25">
      <c r="A1136" s="10"/>
      <c r="B1136" s="10"/>
      <c r="C1136" s="10"/>
      <c r="D1136" s="24"/>
      <c r="E1136" s="11"/>
      <c r="F1136" s="11"/>
      <c r="G1136" s="11"/>
      <c r="H1136" s="10"/>
      <c r="I1136" s="11"/>
      <c r="J1136" s="11"/>
      <c r="K1136" s="11"/>
      <c r="L1136" s="11"/>
      <c r="M1136" s="11"/>
      <c r="N1136" s="11"/>
      <c r="O1136" s="11"/>
      <c r="P1136" s="11"/>
      <c r="Q1136" s="12"/>
      <c r="R1136" s="12"/>
      <c r="S1136" s="12"/>
      <c r="T1136" s="13"/>
      <c r="U1136" s="10"/>
      <c r="V1136" s="11"/>
      <c r="W1136" s="15">
        <v>68.41</v>
      </c>
      <c r="X1136" s="15">
        <v>7</v>
      </c>
      <c r="Y1136" s="14" t="s">
        <v>49</v>
      </c>
      <c r="Z1136" s="14" t="s">
        <v>66</v>
      </c>
      <c r="AA1136" s="11" t="s">
        <v>41</v>
      </c>
      <c r="AB1136" s="11"/>
      <c r="AC1136" s="10"/>
      <c r="AD1136" s="15"/>
      <c r="AE1136" s="15"/>
      <c r="AF1136" s="13"/>
      <c r="AG1136" s="15"/>
      <c r="AH1136" s="15"/>
      <c r="AI1136" s="15"/>
      <c r="AJ1136" s="15"/>
      <c r="AK1136" s="15"/>
      <c r="AL1136" s="15"/>
      <c r="AM1136" s="42"/>
      <c r="AN1136" s="15"/>
      <c r="AO1136" s="15"/>
      <c r="AP1136" s="15">
        <v>1296.8573857846757</v>
      </c>
      <c r="AQ1136" s="10"/>
      <c r="AR1136" s="26"/>
      <c r="AS1136" s="10"/>
      <c r="AT1136" s="13" t="s">
        <v>47</v>
      </c>
      <c r="AU1136" s="10" t="s">
        <v>51</v>
      </c>
      <c r="AV1136" s="13" t="s">
        <v>51</v>
      </c>
      <c r="AW1136" s="15"/>
      <c r="AX1136" s="10"/>
      <c r="AZ1136" s="10"/>
    </row>
    <row r="1137" spans="1:52" x14ac:dyDescent="0.25">
      <c r="A1137" s="10"/>
      <c r="B1137" s="10"/>
      <c r="C1137" s="10"/>
      <c r="D1137" s="24"/>
      <c r="E1137" s="11"/>
      <c r="F1137" s="11"/>
      <c r="G1137" s="11"/>
      <c r="H1137" s="10"/>
      <c r="I1137" s="11"/>
      <c r="J1137" s="11"/>
      <c r="K1137" s="11"/>
      <c r="L1137" s="11"/>
      <c r="M1137" s="11"/>
      <c r="N1137" s="11"/>
      <c r="O1137" s="11"/>
      <c r="P1137" s="11"/>
      <c r="Q1137" s="12"/>
      <c r="R1137" s="12"/>
      <c r="S1137" s="12"/>
      <c r="T1137" s="13"/>
      <c r="U1137" s="10"/>
      <c r="V1137" s="11"/>
      <c r="W1137" s="15">
        <v>58.9</v>
      </c>
      <c r="X1137" s="15">
        <v>0.33100000000000002</v>
      </c>
      <c r="Y1137" s="14" t="s">
        <v>61</v>
      </c>
      <c r="Z1137" s="14" t="s">
        <v>58</v>
      </c>
      <c r="AA1137" s="11" t="s">
        <v>37</v>
      </c>
      <c r="AB1137" s="11"/>
      <c r="AC1137" s="10"/>
      <c r="AD1137" s="15"/>
      <c r="AE1137" s="15"/>
      <c r="AF1137" s="13"/>
      <c r="AG1137" s="15"/>
      <c r="AH1137" s="15"/>
      <c r="AI1137" s="15"/>
      <c r="AJ1137" s="15"/>
      <c r="AK1137" s="15"/>
      <c r="AL1137" s="15"/>
      <c r="AM1137" s="42"/>
      <c r="AN1137" s="15"/>
      <c r="AO1137" s="15"/>
      <c r="AP1137" s="15">
        <v>994.25732910158467</v>
      </c>
      <c r="AQ1137" s="10"/>
      <c r="AR1137" s="26"/>
      <c r="AS1137" s="10"/>
      <c r="AT1137" s="13" t="s">
        <v>52</v>
      </c>
      <c r="AU1137" s="10" t="s">
        <v>56</v>
      </c>
      <c r="AV1137" s="13" t="s">
        <v>56</v>
      </c>
      <c r="AW1137" s="15"/>
      <c r="AX1137" s="10"/>
      <c r="AZ1137" s="10"/>
    </row>
    <row r="1138" spans="1:52" x14ac:dyDescent="0.25">
      <c r="A1138" s="10"/>
      <c r="B1138" s="10"/>
      <c r="C1138" s="10"/>
      <c r="D1138" s="24"/>
      <c r="E1138" s="11"/>
      <c r="F1138" s="11"/>
      <c r="G1138" s="11"/>
      <c r="H1138" s="10"/>
      <c r="I1138" s="11"/>
      <c r="J1138" s="11"/>
      <c r="K1138" s="11"/>
      <c r="L1138" s="11"/>
      <c r="M1138" s="11"/>
      <c r="N1138" s="11"/>
      <c r="O1138" s="11"/>
      <c r="P1138" s="11"/>
      <c r="Q1138" s="12"/>
      <c r="R1138" s="12"/>
      <c r="S1138" s="12"/>
      <c r="T1138" s="13"/>
      <c r="U1138" s="10"/>
      <c r="V1138" s="11"/>
      <c r="W1138" s="15">
        <v>215</v>
      </c>
      <c r="X1138" s="15">
        <v>0.39900000000000002</v>
      </c>
      <c r="Y1138" s="14"/>
      <c r="Z1138" s="14" t="s">
        <v>55</v>
      </c>
      <c r="AA1138" s="11" t="s">
        <v>37</v>
      </c>
      <c r="AB1138" s="11"/>
      <c r="AC1138" s="10"/>
      <c r="AD1138" s="15"/>
      <c r="AE1138" s="15"/>
      <c r="AF1138" s="13"/>
      <c r="AG1138" s="15"/>
      <c r="AH1138" s="15"/>
      <c r="AI1138" s="15"/>
      <c r="AJ1138" s="15"/>
      <c r="AK1138" s="15"/>
      <c r="AL1138" s="15"/>
      <c r="AM1138" s="42"/>
      <c r="AN1138" s="15"/>
      <c r="AO1138" s="15"/>
      <c r="AP1138" s="15">
        <v>994.25732910158467</v>
      </c>
      <c r="AQ1138" s="10"/>
      <c r="AR1138" s="26"/>
      <c r="AS1138" s="10"/>
      <c r="AT1138" s="13" t="s">
        <v>52</v>
      </c>
      <c r="AU1138" s="10" t="s">
        <v>56</v>
      </c>
      <c r="AV1138" s="13" t="s">
        <v>56</v>
      </c>
      <c r="AW1138" s="15"/>
      <c r="AX1138" s="10"/>
      <c r="AZ1138" s="10"/>
    </row>
    <row r="1139" spans="1:52" x14ac:dyDescent="0.25">
      <c r="A1139" s="10"/>
      <c r="B1139" s="10"/>
      <c r="C1139" s="10"/>
      <c r="D1139" s="24"/>
      <c r="E1139" s="11"/>
      <c r="F1139" s="11"/>
      <c r="G1139" s="11"/>
      <c r="H1139" s="10"/>
      <c r="I1139" s="11"/>
      <c r="J1139" s="11"/>
      <c r="K1139" s="11"/>
      <c r="L1139" s="11"/>
      <c r="M1139" s="11"/>
      <c r="N1139" s="11"/>
      <c r="O1139" s="11"/>
      <c r="P1139" s="11"/>
      <c r="Q1139" s="12"/>
      <c r="R1139" s="12"/>
      <c r="S1139" s="12"/>
      <c r="T1139" s="13"/>
      <c r="U1139" s="10"/>
      <c r="V1139" s="11"/>
      <c r="W1139" s="15">
        <v>12</v>
      </c>
      <c r="X1139" s="15">
        <v>1.59</v>
      </c>
      <c r="Y1139" s="14" t="s">
        <v>71</v>
      </c>
      <c r="Z1139" s="14" t="s">
        <v>62</v>
      </c>
      <c r="AA1139" s="11" t="s">
        <v>41</v>
      </c>
      <c r="AB1139" s="11"/>
      <c r="AC1139" s="10"/>
      <c r="AD1139" s="15"/>
      <c r="AE1139" s="15"/>
      <c r="AF1139" s="13"/>
      <c r="AG1139" s="15"/>
      <c r="AH1139" s="15"/>
      <c r="AI1139" s="15"/>
      <c r="AJ1139" s="15"/>
      <c r="AK1139" s="15"/>
      <c r="AL1139" s="15"/>
      <c r="AM1139" s="42"/>
      <c r="AN1139" s="15"/>
      <c r="AO1139" s="15"/>
      <c r="AP1139" s="15">
        <v>518.7429543138702</v>
      </c>
      <c r="AQ1139" s="10"/>
      <c r="AR1139" s="26"/>
      <c r="AS1139" s="10"/>
      <c r="AT1139" s="13" t="s">
        <v>38</v>
      </c>
      <c r="AU1139" s="10" t="s">
        <v>72</v>
      </c>
      <c r="AV1139" s="13" t="s">
        <v>72</v>
      </c>
      <c r="AW1139" s="15"/>
      <c r="AX1139" s="10"/>
      <c r="AZ1139" s="10"/>
    </row>
    <row r="1140" spans="1:52" x14ac:dyDescent="0.25">
      <c r="A1140" s="10"/>
      <c r="B1140" s="10"/>
      <c r="C1140" s="10"/>
      <c r="D1140" s="24"/>
      <c r="E1140" s="11"/>
      <c r="F1140" s="11"/>
      <c r="G1140" s="11"/>
      <c r="H1140" s="10"/>
      <c r="I1140" s="11"/>
      <c r="J1140" s="11"/>
      <c r="K1140" s="11"/>
      <c r="L1140" s="11"/>
      <c r="M1140" s="11"/>
      <c r="N1140" s="11"/>
      <c r="O1140" s="11"/>
      <c r="P1140" s="11"/>
      <c r="Q1140" s="12"/>
      <c r="R1140" s="12"/>
      <c r="S1140" s="12"/>
      <c r="T1140" s="13"/>
      <c r="U1140" s="10"/>
      <c r="V1140" s="11"/>
      <c r="W1140" s="15">
        <v>1.4</v>
      </c>
      <c r="X1140" s="15">
        <v>1.4999999999999999E-2</v>
      </c>
      <c r="Y1140" s="14" t="s">
        <v>73</v>
      </c>
      <c r="Z1140" s="14" t="s">
        <v>74</v>
      </c>
      <c r="AA1140" s="11" t="s">
        <v>37</v>
      </c>
      <c r="AB1140" s="11"/>
      <c r="AC1140" s="10"/>
      <c r="AD1140" s="15"/>
      <c r="AE1140" s="15"/>
      <c r="AF1140" s="13"/>
      <c r="AG1140" s="15"/>
      <c r="AH1140" s="15"/>
      <c r="AI1140" s="15"/>
      <c r="AJ1140" s="15"/>
      <c r="AK1140" s="15"/>
      <c r="AL1140" s="15"/>
      <c r="AM1140" s="42"/>
      <c r="AN1140" s="15"/>
      <c r="AO1140" s="15"/>
      <c r="AP1140" s="15">
        <v>994.25732910158467</v>
      </c>
      <c r="AQ1140" s="10"/>
      <c r="AR1140" s="26"/>
      <c r="AS1140" s="10"/>
      <c r="AT1140" s="13" t="s">
        <v>52</v>
      </c>
      <c r="AU1140" s="10" t="s">
        <v>75</v>
      </c>
      <c r="AV1140" s="13" t="s">
        <v>75</v>
      </c>
      <c r="AW1140" s="15"/>
      <c r="AX1140" s="10"/>
      <c r="AZ1140" s="10"/>
    </row>
    <row r="1141" spans="1:52" x14ac:dyDescent="0.25">
      <c r="A1141" s="10"/>
      <c r="B1141" s="10"/>
      <c r="C1141" s="10"/>
      <c r="D1141" s="24"/>
      <c r="E1141" s="11"/>
      <c r="F1141" s="11"/>
      <c r="G1141" s="11"/>
      <c r="H1141" s="10"/>
      <c r="I1141" s="11"/>
      <c r="J1141" s="11"/>
      <c r="K1141" s="11"/>
      <c r="L1141" s="11"/>
      <c r="M1141" s="11"/>
      <c r="N1141" s="11"/>
      <c r="O1141" s="11"/>
      <c r="P1141" s="11"/>
      <c r="Q1141" s="12"/>
      <c r="R1141" s="12"/>
      <c r="S1141" s="12"/>
      <c r="T1141" s="13"/>
      <c r="U1141" s="10"/>
      <c r="V1141" s="11"/>
      <c r="W1141" s="15">
        <v>3.5</v>
      </c>
      <c r="X1141" s="15">
        <v>1.4999999999999999E-2</v>
      </c>
      <c r="Y1141" s="14" t="s">
        <v>73</v>
      </c>
      <c r="Z1141" s="14" t="s">
        <v>74</v>
      </c>
      <c r="AA1141" s="11" t="s">
        <v>37</v>
      </c>
      <c r="AB1141" s="11"/>
      <c r="AC1141" s="10"/>
      <c r="AD1141" s="15"/>
      <c r="AE1141" s="15"/>
      <c r="AF1141" s="13"/>
      <c r="AG1141" s="15"/>
      <c r="AH1141" s="15"/>
      <c r="AI1141" s="15"/>
      <c r="AJ1141" s="15"/>
      <c r="AK1141" s="15"/>
      <c r="AL1141" s="15"/>
      <c r="AM1141" s="42"/>
      <c r="AN1141" s="15"/>
      <c r="AO1141" s="15"/>
      <c r="AP1141" s="15">
        <v>994.25732910158467</v>
      </c>
      <c r="AQ1141" s="10"/>
      <c r="AR1141" s="26"/>
      <c r="AS1141" s="10"/>
      <c r="AT1141" s="13" t="s">
        <v>52</v>
      </c>
      <c r="AU1141" s="10" t="s">
        <v>75</v>
      </c>
      <c r="AV1141" s="13" t="s">
        <v>75</v>
      </c>
      <c r="AW1141" s="15"/>
      <c r="AX1141" s="10"/>
      <c r="AZ1141" s="10"/>
    </row>
    <row r="1142" spans="1:52" x14ac:dyDescent="0.25">
      <c r="A1142" s="10"/>
      <c r="B1142" s="10"/>
      <c r="C1142" s="10"/>
      <c r="D1142" s="24"/>
      <c r="E1142" s="11"/>
      <c r="F1142" s="11"/>
      <c r="G1142" s="11"/>
      <c r="H1142" s="10"/>
      <c r="I1142" s="11"/>
      <c r="J1142" s="11"/>
      <c r="K1142" s="11"/>
      <c r="L1142" s="11"/>
      <c r="M1142" s="11"/>
      <c r="N1142" s="11"/>
      <c r="O1142" s="11"/>
      <c r="P1142" s="11"/>
      <c r="Q1142" s="12"/>
      <c r="R1142" s="12"/>
      <c r="S1142" s="12"/>
      <c r="T1142" s="13"/>
      <c r="U1142" s="10"/>
      <c r="V1142" s="11"/>
      <c r="W1142" s="15">
        <v>1</v>
      </c>
      <c r="X1142" s="15">
        <v>1</v>
      </c>
      <c r="Y1142" s="14" t="s">
        <v>65</v>
      </c>
      <c r="Z1142" s="14" t="s">
        <v>49</v>
      </c>
      <c r="AA1142" s="11" t="s">
        <v>41</v>
      </c>
      <c r="AB1142" s="11"/>
      <c r="AC1142" s="10"/>
      <c r="AD1142" s="15"/>
      <c r="AE1142" s="15"/>
      <c r="AF1142" s="13"/>
      <c r="AG1142" s="15"/>
      <c r="AH1142" s="15"/>
      <c r="AI1142" s="15"/>
      <c r="AJ1142" s="15"/>
      <c r="AK1142" s="15"/>
      <c r="AL1142" s="15"/>
      <c r="AM1142" s="42"/>
      <c r="AN1142" s="15"/>
      <c r="AO1142" s="15"/>
      <c r="AP1142" s="15">
        <v>1296.8573857846757</v>
      </c>
      <c r="AQ1142" s="10"/>
      <c r="AR1142" s="26"/>
      <c r="AS1142" s="10"/>
      <c r="AT1142" s="13" t="s">
        <v>47</v>
      </c>
      <c r="AU1142" s="10" t="s">
        <v>51</v>
      </c>
      <c r="AV1142" s="13" t="s">
        <v>51</v>
      </c>
      <c r="AW1142" s="15"/>
      <c r="AX1142" s="10"/>
      <c r="AZ1142" s="10"/>
    </row>
    <row r="1143" spans="1:52" x14ac:dyDescent="0.25">
      <c r="A1143" s="10"/>
      <c r="B1143" s="10"/>
      <c r="C1143" s="10"/>
      <c r="D1143" s="24"/>
      <c r="E1143" s="11"/>
      <c r="F1143" s="11"/>
      <c r="G1143" s="11"/>
      <c r="H1143" s="10"/>
      <c r="I1143" s="11"/>
      <c r="J1143" s="11"/>
      <c r="K1143" s="11"/>
      <c r="L1143" s="11"/>
      <c r="M1143" s="11"/>
      <c r="N1143" s="11"/>
      <c r="O1143" s="11"/>
      <c r="P1143" s="11"/>
      <c r="Q1143" s="12"/>
      <c r="R1143" s="12"/>
      <c r="S1143" s="12"/>
      <c r="T1143" s="13"/>
      <c r="U1143" s="10"/>
      <c r="V1143" s="11"/>
      <c r="W1143" s="15">
        <v>1</v>
      </c>
      <c r="X1143" s="15">
        <v>1</v>
      </c>
      <c r="Y1143" s="14" t="s">
        <v>66</v>
      </c>
      <c r="Z1143" s="14" t="s">
        <v>49</v>
      </c>
      <c r="AA1143" s="11" t="s">
        <v>41</v>
      </c>
      <c r="AB1143" s="11"/>
      <c r="AC1143" s="10"/>
      <c r="AD1143" s="15"/>
      <c r="AE1143" s="15"/>
      <c r="AF1143" s="13"/>
      <c r="AG1143" s="15"/>
      <c r="AH1143" s="15"/>
      <c r="AI1143" s="15"/>
      <c r="AJ1143" s="15"/>
      <c r="AK1143" s="15"/>
      <c r="AL1143" s="15"/>
      <c r="AM1143" s="42"/>
      <c r="AN1143" s="15"/>
      <c r="AO1143" s="15"/>
      <c r="AP1143" s="15">
        <v>345.82863620924684</v>
      </c>
      <c r="AQ1143" s="10"/>
      <c r="AR1143" s="26"/>
      <c r="AS1143" s="10"/>
      <c r="AT1143" s="13" t="s">
        <v>47</v>
      </c>
      <c r="AU1143" s="10" t="s">
        <v>51</v>
      </c>
      <c r="AV1143" s="13" t="s">
        <v>51</v>
      </c>
      <c r="AW1143" s="15"/>
      <c r="AX1143" s="10"/>
      <c r="AZ1143" s="10"/>
    </row>
    <row r="1144" spans="1:52" x14ac:dyDescent="0.25">
      <c r="A1144" s="10"/>
      <c r="B1144" s="10"/>
      <c r="C1144" s="10"/>
      <c r="D1144" s="24"/>
      <c r="E1144" s="11"/>
      <c r="F1144" s="11"/>
      <c r="G1144" s="11"/>
      <c r="H1144" s="10"/>
      <c r="I1144" s="11"/>
      <c r="J1144" s="11"/>
      <c r="K1144" s="11"/>
      <c r="L1144" s="11"/>
      <c r="M1144" s="11"/>
      <c r="N1144" s="11"/>
      <c r="O1144" s="11"/>
      <c r="P1144" s="11"/>
      <c r="Q1144" s="12"/>
      <c r="R1144" s="12"/>
      <c r="S1144" s="12"/>
      <c r="T1144" s="13"/>
      <c r="U1144" s="10"/>
      <c r="V1144" s="11"/>
      <c r="W1144" s="15">
        <v>1</v>
      </c>
      <c r="X1144" s="15">
        <v>1.4999999999999999E-2</v>
      </c>
      <c r="Y1144" s="14" t="s">
        <v>73</v>
      </c>
      <c r="Z1144" s="14" t="s">
        <v>74</v>
      </c>
      <c r="AA1144" s="11" t="s">
        <v>37</v>
      </c>
      <c r="AB1144" s="11"/>
      <c r="AC1144" s="10"/>
      <c r="AD1144" s="15"/>
      <c r="AE1144" s="15"/>
      <c r="AF1144" s="13"/>
      <c r="AG1144" s="15"/>
      <c r="AH1144" s="15"/>
      <c r="AI1144" s="15"/>
      <c r="AJ1144" s="15"/>
      <c r="AK1144" s="15"/>
      <c r="AL1144" s="15"/>
      <c r="AM1144" s="42"/>
      <c r="AN1144" s="15"/>
      <c r="AO1144" s="15"/>
      <c r="AP1144" s="15">
        <v>497.12866455079234</v>
      </c>
      <c r="AQ1144" s="10"/>
      <c r="AR1144" s="26"/>
      <c r="AS1144" s="10"/>
      <c r="AT1144" s="13" t="s">
        <v>52</v>
      </c>
      <c r="AU1144" s="10" t="s">
        <v>75</v>
      </c>
      <c r="AV1144" s="13" t="s">
        <v>75</v>
      </c>
      <c r="AW1144" s="15"/>
      <c r="AX1144" s="10"/>
      <c r="AZ1144" s="10"/>
    </row>
    <row r="1145" spans="1:52" x14ac:dyDescent="0.25">
      <c r="A1145" s="10"/>
      <c r="B1145" s="10"/>
      <c r="C1145" s="10"/>
      <c r="D1145" s="24"/>
      <c r="E1145" s="11"/>
      <c r="F1145" s="11"/>
      <c r="G1145" s="11"/>
      <c r="H1145" s="10"/>
      <c r="I1145" s="11"/>
      <c r="J1145" s="11"/>
      <c r="K1145" s="11"/>
      <c r="L1145" s="11"/>
      <c r="M1145" s="11"/>
      <c r="N1145" s="11"/>
      <c r="O1145" s="11"/>
      <c r="P1145" s="11"/>
      <c r="Q1145" s="12"/>
      <c r="R1145" s="12"/>
      <c r="S1145" s="12"/>
      <c r="T1145" s="13"/>
      <c r="U1145" s="10"/>
      <c r="V1145" s="11"/>
      <c r="W1145" s="15">
        <v>6.8</v>
      </c>
      <c r="X1145" s="15">
        <v>0.03</v>
      </c>
      <c r="Y1145" s="14" t="s">
        <v>73</v>
      </c>
      <c r="Z1145" s="14" t="s">
        <v>74</v>
      </c>
      <c r="AA1145" s="11" t="s">
        <v>37</v>
      </c>
      <c r="AB1145" s="11"/>
      <c r="AC1145" s="10"/>
      <c r="AD1145" s="15"/>
      <c r="AE1145" s="15"/>
      <c r="AF1145" s="13"/>
      <c r="AG1145" s="15"/>
      <c r="AH1145" s="15"/>
      <c r="AI1145" s="15"/>
      <c r="AJ1145" s="15"/>
      <c r="AK1145" s="15"/>
      <c r="AL1145" s="15"/>
      <c r="AM1145" s="42"/>
      <c r="AN1145" s="15"/>
      <c r="AO1145" s="15"/>
      <c r="AP1145" s="15">
        <v>497.12866455079234</v>
      </c>
      <c r="AQ1145" s="10"/>
      <c r="AR1145" s="26"/>
      <c r="AS1145" s="10"/>
      <c r="AT1145" s="13" t="s">
        <v>52</v>
      </c>
      <c r="AU1145" s="10" t="s">
        <v>75</v>
      </c>
      <c r="AV1145" s="13" t="s">
        <v>75</v>
      </c>
      <c r="AW1145" s="15"/>
      <c r="AX1145" s="10"/>
      <c r="AZ1145" s="10"/>
    </row>
    <row r="1146" spans="1:52" x14ac:dyDescent="0.25">
      <c r="A1146" s="10"/>
      <c r="B1146" s="10"/>
      <c r="C1146" s="10"/>
      <c r="D1146" s="24"/>
      <c r="E1146" s="11"/>
      <c r="F1146" s="11"/>
      <c r="G1146" s="11"/>
      <c r="H1146" s="10"/>
      <c r="I1146" s="11"/>
      <c r="J1146" s="11"/>
      <c r="K1146" s="11"/>
      <c r="L1146" s="11"/>
      <c r="M1146" s="11"/>
      <c r="N1146" s="11"/>
      <c r="O1146" s="11"/>
      <c r="P1146" s="11"/>
      <c r="Q1146" s="12"/>
      <c r="R1146" s="12"/>
      <c r="S1146" s="12"/>
      <c r="T1146" s="13"/>
      <c r="U1146" s="10"/>
      <c r="V1146" s="11"/>
      <c r="W1146" s="15">
        <v>1.66</v>
      </c>
      <c r="X1146" s="15">
        <v>1</v>
      </c>
      <c r="Y1146" s="14" t="s">
        <v>49</v>
      </c>
      <c r="Z1146" s="14" t="s">
        <v>50</v>
      </c>
      <c r="AA1146" s="11" t="s">
        <v>41</v>
      </c>
      <c r="AB1146" s="11"/>
      <c r="AC1146" s="10"/>
      <c r="AD1146" s="15"/>
      <c r="AE1146" s="15"/>
      <c r="AF1146" s="13"/>
      <c r="AG1146" s="15"/>
      <c r="AH1146" s="15"/>
      <c r="AI1146" s="15"/>
      <c r="AJ1146" s="15"/>
      <c r="AK1146" s="15"/>
      <c r="AL1146" s="15"/>
      <c r="AM1146" s="42"/>
      <c r="AN1146" s="15"/>
      <c r="AO1146" s="15"/>
      <c r="AP1146" s="15">
        <v>1556.2288629416107</v>
      </c>
      <c r="AQ1146" s="10"/>
      <c r="AR1146" s="26"/>
      <c r="AS1146" s="10"/>
      <c r="AT1146" s="13" t="s">
        <v>47</v>
      </c>
      <c r="AU1146" s="10" t="s">
        <v>51</v>
      </c>
      <c r="AV1146" s="13" t="s">
        <v>51</v>
      </c>
      <c r="AW1146" s="15"/>
      <c r="AX1146" s="10"/>
      <c r="AZ1146" s="10"/>
    </row>
    <row r="1147" spans="1:52" x14ac:dyDescent="0.25">
      <c r="A1147" s="10"/>
      <c r="B1147" s="10"/>
      <c r="C1147" s="10"/>
      <c r="D1147" s="24"/>
      <c r="E1147" s="11"/>
      <c r="F1147" s="11"/>
      <c r="G1147" s="11"/>
      <c r="H1147" s="10"/>
      <c r="I1147" s="11"/>
      <c r="J1147" s="11"/>
      <c r="K1147" s="11"/>
      <c r="L1147" s="11"/>
      <c r="M1147" s="11"/>
      <c r="N1147" s="11"/>
      <c r="O1147" s="11"/>
      <c r="P1147" s="11"/>
      <c r="Q1147" s="12"/>
      <c r="R1147" s="12"/>
      <c r="S1147" s="12"/>
      <c r="T1147" s="13"/>
      <c r="U1147" s="10"/>
      <c r="V1147" s="11"/>
      <c r="W1147" s="15">
        <v>10</v>
      </c>
      <c r="X1147" s="15">
        <v>8.0000000000000002E-3</v>
      </c>
      <c r="Y1147" s="14" t="s">
        <v>77</v>
      </c>
      <c r="Z1147" s="14" t="s">
        <v>102</v>
      </c>
      <c r="AA1147" s="11" t="s">
        <v>37</v>
      </c>
      <c r="AB1147" s="11"/>
      <c r="AC1147" s="10"/>
      <c r="AD1147" s="15"/>
      <c r="AE1147" s="15"/>
      <c r="AF1147" s="13"/>
      <c r="AG1147" s="15"/>
      <c r="AH1147" s="15"/>
      <c r="AI1147" s="15"/>
      <c r="AJ1147" s="15"/>
      <c r="AK1147" s="15"/>
      <c r="AL1147" s="15"/>
      <c r="AM1147" s="42"/>
      <c r="AN1147" s="15"/>
      <c r="AO1147" s="15"/>
      <c r="AP1147" s="15">
        <v>648.42869289233784</v>
      </c>
      <c r="AQ1147" s="10"/>
      <c r="AR1147" s="26"/>
      <c r="AS1147" s="10"/>
      <c r="AT1147" s="13" t="s">
        <v>47</v>
      </c>
      <c r="AU1147" s="10" t="s">
        <v>51</v>
      </c>
      <c r="AV1147" s="13" t="s">
        <v>51</v>
      </c>
      <c r="AW1147" s="15"/>
      <c r="AX1147" s="10"/>
      <c r="AZ1147" s="10"/>
    </row>
    <row r="1148" spans="1:52" x14ac:dyDescent="0.25">
      <c r="A1148" s="10"/>
      <c r="B1148" s="10"/>
      <c r="C1148" s="10"/>
      <c r="D1148" s="24"/>
      <c r="E1148" s="11"/>
      <c r="F1148" s="11"/>
      <c r="G1148" s="11"/>
      <c r="H1148" s="10"/>
      <c r="I1148" s="11"/>
      <c r="J1148" s="11"/>
      <c r="K1148" s="11"/>
      <c r="L1148" s="11"/>
      <c r="M1148" s="11"/>
      <c r="N1148" s="11"/>
      <c r="O1148" s="11"/>
      <c r="P1148" s="11"/>
      <c r="Q1148" s="12"/>
      <c r="R1148" s="12"/>
      <c r="S1148" s="12"/>
      <c r="T1148" s="13"/>
      <c r="U1148" s="10"/>
      <c r="V1148" s="11"/>
      <c r="W1148" s="15">
        <v>756.48</v>
      </c>
      <c r="X1148" s="15">
        <v>5.2254719999999999</v>
      </c>
      <c r="Y1148" s="14"/>
      <c r="Z1148" s="14" t="s">
        <v>49</v>
      </c>
      <c r="AA1148" s="11" t="s">
        <v>37</v>
      </c>
      <c r="AB1148" s="11"/>
      <c r="AC1148" s="10"/>
      <c r="AD1148" s="15"/>
      <c r="AE1148" s="15"/>
      <c r="AF1148" s="13"/>
      <c r="AG1148" s="15"/>
      <c r="AH1148" s="15"/>
      <c r="AI1148" s="15"/>
      <c r="AJ1148" s="15"/>
      <c r="AK1148" s="15"/>
      <c r="AL1148" s="15"/>
      <c r="AM1148" s="42"/>
      <c r="AN1148" s="15"/>
      <c r="AO1148" s="15"/>
      <c r="AP1148" s="15">
        <v>432.28579526155852</v>
      </c>
      <c r="AQ1148" s="10"/>
      <c r="AR1148" s="26"/>
      <c r="AS1148" s="10"/>
      <c r="AT1148" s="13" t="s">
        <v>47</v>
      </c>
      <c r="AU1148" s="10" t="s">
        <v>51</v>
      </c>
      <c r="AV1148" s="13" t="s">
        <v>51</v>
      </c>
      <c r="AW1148" s="15"/>
      <c r="AX1148" s="10"/>
      <c r="AZ1148" s="10"/>
    </row>
    <row r="1149" spans="1:52" x14ac:dyDescent="0.25">
      <c r="A1149" s="10"/>
      <c r="B1149" s="10"/>
      <c r="C1149" s="10"/>
      <c r="D1149" s="24"/>
      <c r="E1149" s="11"/>
      <c r="F1149" s="11"/>
      <c r="G1149" s="11"/>
      <c r="H1149" s="10"/>
      <c r="I1149" s="11"/>
      <c r="J1149" s="11"/>
      <c r="K1149" s="11"/>
      <c r="L1149" s="11"/>
      <c r="M1149" s="11"/>
      <c r="N1149" s="11"/>
      <c r="O1149" s="11"/>
      <c r="P1149" s="11"/>
      <c r="Q1149" s="12"/>
      <c r="R1149" s="12"/>
      <c r="S1149" s="12"/>
      <c r="T1149" s="13"/>
      <c r="U1149" s="10"/>
      <c r="V1149" s="11"/>
      <c r="W1149" s="15">
        <v>756.48</v>
      </c>
      <c r="X1149" s="15">
        <v>5.2254719999999999</v>
      </c>
      <c r="Y1149" s="14"/>
      <c r="Z1149" s="14" t="s">
        <v>49</v>
      </c>
      <c r="AA1149" s="11" t="s">
        <v>37</v>
      </c>
      <c r="AB1149" s="11"/>
      <c r="AC1149" s="10"/>
      <c r="AD1149" s="15"/>
      <c r="AE1149" s="15"/>
      <c r="AF1149" s="13"/>
      <c r="AG1149" s="15"/>
      <c r="AH1149" s="15"/>
      <c r="AI1149" s="15"/>
      <c r="AJ1149" s="15"/>
      <c r="AK1149" s="15"/>
      <c r="AL1149" s="15"/>
      <c r="AM1149" s="42"/>
      <c r="AN1149" s="15"/>
      <c r="AO1149" s="15"/>
      <c r="AP1149" s="15">
        <v>432.28579526155852</v>
      </c>
      <c r="AQ1149" s="10"/>
      <c r="AR1149" s="26"/>
      <c r="AS1149" s="10"/>
      <c r="AT1149" s="13" t="s">
        <v>47</v>
      </c>
      <c r="AU1149" s="10" t="s">
        <v>51</v>
      </c>
      <c r="AV1149" s="13" t="s">
        <v>51</v>
      </c>
      <c r="AW1149" s="15"/>
      <c r="AX1149" s="10"/>
      <c r="AZ1149" s="10"/>
    </row>
    <row r="1150" spans="1:52" x14ac:dyDescent="0.25">
      <c r="A1150" s="10"/>
      <c r="B1150" s="10"/>
      <c r="C1150" s="10"/>
      <c r="D1150" s="24"/>
      <c r="E1150" s="11"/>
      <c r="F1150" s="11"/>
      <c r="G1150" s="11"/>
      <c r="H1150" s="10"/>
      <c r="I1150" s="11"/>
      <c r="J1150" s="11"/>
      <c r="K1150" s="11"/>
      <c r="L1150" s="11"/>
      <c r="M1150" s="11"/>
      <c r="N1150" s="11"/>
      <c r="O1150" s="11"/>
      <c r="P1150" s="11"/>
      <c r="Q1150" s="12"/>
      <c r="R1150" s="12"/>
      <c r="S1150" s="12"/>
      <c r="T1150" s="13"/>
      <c r="U1150" s="10"/>
      <c r="V1150" s="11"/>
      <c r="W1150" s="15">
        <v>756.48</v>
      </c>
      <c r="X1150" s="15">
        <v>5.2254719999999999</v>
      </c>
      <c r="Y1150" s="14"/>
      <c r="Z1150" s="14" t="s">
        <v>49</v>
      </c>
      <c r="AA1150" s="11" t="s">
        <v>37</v>
      </c>
      <c r="AB1150" s="11"/>
      <c r="AC1150" s="10"/>
      <c r="AD1150" s="15"/>
      <c r="AE1150" s="15"/>
      <c r="AF1150" s="13"/>
      <c r="AG1150" s="15"/>
      <c r="AH1150" s="15"/>
      <c r="AI1150" s="15"/>
      <c r="AJ1150" s="15"/>
      <c r="AK1150" s="15"/>
      <c r="AL1150" s="15"/>
      <c r="AM1150" s="42"/>
      <c r="AN1150" s="15"/>
      <c r="AO1150" s="15"/>
      <c r="AP1150" s="15">
        <v>432.28579526155852</v>
      </c>
      <c r="AQ1150" s="10"/>
      <c r="AR1150" s="26"/>
      <c r="AS1150" s="10"/>
      <c r="AT1150" s="13" t="s">
        <v>47</v>
      </c>
      <c r="AU1150" s="10" t="s">
        <v>51</v>
      </c>
      <c r="AV1150" s="13" t="s">
        <v>51</v>
      </c>
      <c r="AW1150" s="15"/>
      <c r="AX1150" s="10"/>
      <c r="AZ1150" s="10"/>
    </row>
    <row r="1151" spans="1:52" x14ac:dyDescent="0.25">
      <c r="A1151" s="10"/>
      <c r="B1151" s="10"/>
      <c r="C1151" s="10"/>
      <c r="D1151" s="24"/>
      <c r="E1151" s="11"/>
      <c r="F1151" s="11"/>
      <c r="G1151" s="11"/>
      <c r="H1151" s="10"/>
      <c r="I1151" s="11"/>
      <c r="J1151" s="11"/>
      <c r="K1151" s="11"/>
      <c r="L1151" s="11"/>
      <c r="M1151" s="11"/>
      <c r="N1151" s="11"/>
      <c r="O1151" s="11"/>
      <c r="P1151" s="11"/>
      <c r="Q1151" s="12"/>
      <c r="R1151" s="12"/>
      <c r="S1151" s="12"/>
      <c r="T1151" s="13"/>
      <c r="U1151" s="10"/>
      <c r="V1151" s="11"/>
      <c r="W1151" s="15">
        <v>10</v>
      </c>
      <c r="X1151" s="15">
        <v>8.0000000000000002E-3</v>
      </c>
      <c r="Y1151" s="14" t="s">
        <v>77</v>
      </c>
      <c r="Z1151" s="14" t="s">
        <v>104</v>
      </c>
      <c r="AA1151" s="11" t="s">
        <v>37</v>
      </c>
      <c r="AB1151" s="11"/>
      <c r="AC1151" s="10"/>
      <c r="AD1151" s="15"/>
      <c r="AE1151" s="15"/>
      <c r="AF1151" s="13"/>
      <c r="AG1151" s="15"/>
      <c r="AH1151" s="15"/>
      <c r="AI1151" s="15"/>
      <c r="AJ1151" s="15"/>
      <c r="AK1151" s="15"/>
      <c r="AL1151" s="15"/>
      <c r="AM1151" s="42"/>
      <c r="AN1151" s="15"/>
      <c r="AO1151" s="15"/>
      <c r="AP1151" s="15">
        <v>216.14289763077926</v>
      </c>
      <c r="AQ1151" s="10"/>
      <c r="AR1151" s="26"/>
      <c r="AS1151" s="10"/>
      <c r="AT1151" s="13" t="s">
        <v>47</v>
      </c>
      <c r="AU1151" s="10" t="s">
        <v>51</v>
      </c>
      <c r="AV1151" s="13" t="s">
        <v>51</v>
      </c>
      <c r="AW1151" s="15"/>
      <c r="AX1151" s="10"/>
      <c r="AZ1151" s="10"/>
    </row>
    <row r="1152" spans="1:52" x14ac:dyDescent="0.25">
      <c r="A1152" s="10"/>
      <c r="B1152" s="10"/>
      <c r="C1152" s="10"/>
      <c r="D1152" s="24"/>
      <c r="E1152" s="11"/>
      <c r="F1152" s="11"/>
      <c r="G1152" s="11"/>
      <c r="H1152" s="10"/>
      <c r="I1152" s="11"/>
      <c r="J1152" s="11"/>
      <c r="K1152" s="11"/>
      <c r="L1152" s="11"/>
      <c r="M1152" s="11"/>
      <c r="N1152" s="11"/>
      <c r="O1152" s="11"/>
      <c r="P1152" s="11"/>
      <c r="Q1152" s="12"/>
      <c r="R1152" s="12"/>
      <c r="S1152" s="12"/>
      <c r="T1152" s="13"/>
      <c r="U1152" s="10"/>
      <c r="V1152" s="11"/>
      <c r="W1152" s="15">
        <v>10</v>
      </c>
      <c r="X1152" s="15">
        <v>8.0000000000000002E-3</v>
      </c>
      <c r="Y1152" s="14" t="s">
        <v>77</v>
      </c>
      <c r="Z1152" s="14" t="s">
        <v>70</v>
      </c>
      <c r="AA1152" s="11" t="s">
        <v>37</v>
      </c>
      <c r="AB1152" s="11"/>
      <c r="AC1152" s="10"/>
      <c r="AD1152" s="15"/>
      <c r="AE1152" s="15"/>
      <c r="AF1152" s="13"/>
      <c r="AG1152" s="15"/>
      <c r="AH1152" s="15"/>
      <c r="AI1152" s="15"/>
      <c r="AJ1152" s="15"/>
      <c r="AK1152" s="15"/>
      <c r="AL1152" s="15"/>
      <c r="AM1152" s="42"/>
      <c r="AN1152" s="15"/>
      <c r="AO1152" s="15"/>
      <c r="AP1152" s="15">
        <v>216.14289763077926</v>
      </c>
      <c r="AQ1152" s="10"/>
      <c r="AR1152" s="26"/>
      <c r="AS1152" s="10"/>
      <c r="AT1152" s="13" t="s">
        <v>47</v>
      </c>
      <c r="AU1152" s="10" t="s">
        <v>51</v>
      </c>
      <c r="AV1152" s="13" t="s">
        <v>51</v>
      </c>
      <c r="AW1152" s="15"/>
      <c r="AX1152" s="10"/>
      <c r="AZ1152" s="10"/>
    </row>
    <row r="1153" spans="1:52" x14ac:dyDescent="0.25">
      <c r="A1153" s="10"/>
      <c r="B1153" s="10"/>
      <c r="C1153" s="10"/>
      <c r="D1153" s="24"/>
      <c r="E1153" s="11"/>
      <c r="F1153" s="11"/>
      <c r="G1153" s="11"/>
      <c r="H1153" s="10"/>
      <c r="I1153" s="11"/>
      <c r="J1153" s="11"/>
      <c r="K1153" s="11"/>
      <c r="L1153" s="11"/>
      <c r="M1153" s="11"/>
      <c r="N1153" s="11"/>
      <c r="O1153" s="11"/>
      <c r="P1153" s="11"/>
      <c r="Q1153" s="12"/>
      <c r="R1153" s="12"/>
      <c r="S1153" s="12"/>
      <c r="T1153" s="13"/>
      <c r="U1153" s="10"/>
      <c r="V1153" s="11"/>
      <c r="W1153" s="15">
        <v>10</v>
      </c>
      <c r="X1153" s="15">
        <v>8.0000000000000002E-3</v>
      </c>
      <c r="Y1153" s="14" t="s">
        <v>77</v>
      </c>
      <c r="Z1153" s="14" t="s">
        <v>102</v>
      </c>
      <c r="AA1153" s="11" t="s">
        <v>37</v>
      </c>
      <c r="AB1153" s="11"/>
      <c r="AC1153" s="10"/>
      <c r="AD1153" s="15"/>
      <c r="AE1153" s="15"/>
      <c r="AF1153" s="13"/>
      <c r="AG1153" s="15"/>
      <c r="AH1153" s="15"/>
      <c r="AI1153" s="15"/>
      <c r="AJ1153" s="15"/>
      <c r="AK1153" s="15"/>
      <c r="AL1153" s="15"/>
      <c r="AM1153" s="42"/>
      <c r="AN1153" s="15"/>
      <c r="AO1153" s="15"/>
      <c r="AP1153" s="15">
        <v>216.14289763077926</v>
      </c>
      <c r="AQ1153" s="10"/>
      <c r="AR1153" s="26"/>
      <c r="AS1153" s="10"/>
      <c r="AT1153" s="13" t="s">
        <v>47</v>
      </c>
      <c r="AU1153" s="10" t="s">
        <v>51</v>
      </c>
      <c r="AV1153" s="13" t="s">
        <v>51</v>
      </c>
      <c r="AW1153" s="15"/>
      <c r="AX1153" s="10"/>
      <c r="AZ1153" s="10"/>
    </row>
    <row r="1154" spans="1:52" x14ac:dyDescent="0.25">
      <c r="A1154" s="10"/>
      <c r="B1154" s="10"/>
      <c r="C1154" s="10"/>
      <c r="D1154" s="24"/>
      <c r="E1154" s="11"/>
      <c r="F1154" s="11"/>
      <c r="G1154" s="11"/>
      <c r="H1154" s="10"/>
      <c r="I1154" s="11"/>
      <c r="J1154" s="11"/>
      <c r="K1154" s="11"/>
      <c r="L1154" s="11"/>
      <c r="M1154" s="11"/>
      <c r="N1154" s="11"/>
      <c r="O1154" s="11"/>
      <c r="P1154" s="11"/>
      <c r="Q1154" s="12"/>
      <c r="R1154" s="12"/>
      <c r="S1154" s="12"/>
      <c r="T1154" s="13"/>
      <c r="U1154" s="10"/>
      <c r="V1154" s="11"/>
      <c r="W1154" s="15">
        <v>498.03</v>
      </c>
      <c r="X1154" s="15">
        <v>8.2777569999999994</v>
      </c>
      <c r="Y1154" s="14"/>
      <c r="Z1154" s="14" t="s">
        <v>49</v>
      </c>
      <c r="AA1154" s="11" t="s">
        <v>37</v>
      </c>
      <c r="AB1154" s="11"/>
      <c r="AC1154" s="10"/>
      <c r="AD1154" s="15"/>
      <c r="AE1154" s="15"/>
      <c r="AF1154" s="13"/>
      <c r="AG1154" s="15"/>
      <c r="AH1154" s="15"/>
      <c r="AI1154" s="15"/>
      <c r="AJ1154" s="15"/>
      <c r="AK1154" s="15"/>
      <c r="AL1154" s="15"/>
      <c r="AM1154" s="42"/>
      <c r="AN1154" s="15"/>
      <c r="AO1154" s="15"/>
      <c r="AP1154" s="15">
        <v>237.75718739385718</v>
      </c>
      <c r="AQ1154" s="10"/>
      <c r="AR1154" s="26"/>
      <c r="AS1154" s="10"/>
      <c r="AT1154" s="13" t="s">
        <v>47</v>
      </c>
      <c r="AU1154" s="10" t="s">
        <v>51</v>
      </c>
      <c r="AV1154" s="13" t="s">
        <v>51</v>
      </c>
      <c r="AW1154" s="15"/>
      <c r="AX1154" s="10"/>
      <c r="AZ1154" s="10"/>
    </row>
    <row r="1155" spans="1:52" x14ac:dyDescent="0.25">
      <c r="A1155" s="10"/>
      <c r="B1155" s="10"/>
      <c r="C1155" s="10"/>
      <c r="D1155" s="24"/>
      <c r="E1155" s="11"/>
      <c r="F1155" s="11"/>
      <c r="G1155" s="11"/>
      <c r="H1155" s="10"/>
      <c r="I1155" s="11"/>
      <c r="J1155" s="11"/>
      <c r="K1155" s="11"/>
      <c r="L1155" s="11"/>
      <c r="M1155" s="11"/>
      <c r="N1155" s="11"/>
      <c r="O1155" s="11"/>
      <c r="P1155" s="11"/>
      <c r="Q1155" s="12"/>
      <c r="R1155" s="12"/>
      <c r="S1155" s="12"/>
      <c r="T1155" s="13"/>
      <c r="U1155" s="10"/>
      <c r="V1155" s="11"/>
      <c r="W1155" s="15">
        <v>498.03</v>
      </c>
      <c r="X1155" s="15">
        <v>8.2777569999999994</v>
      </c>
      <c r="Y1155" s="14"/>
      <c r="Z1155" s="14" t="s">
        <v>49</v>
      </c>
      <c r="AA1155" s="11" t="s">
        <v>37</v>
      </c>
      <c r="AB1155" s="11"/>
      <c r="AC1155" s="10"/>
      <c r="AD1155" s="15"/>
      <c r="AE1155" s="15"/>
      <c r="AF1155" s="13"/>
      <c r="AG1155" s="15"/>
      <c r="AH1155" s="15"/>
      <c r="AI1155" s="15"/>
      <c r="AJ1155" s="15"/>
      <c r="AK1155" s="15"/>
      <c r="AL1155" s="15"/>
      <c r="AM1155" s="42"/>
      <c r="AN1155" s="15"/>
      <c r="AO1155" s="15"/>
      <c r="AP1155" s="15">
        <v>237.75718739385718</v>
      </c>
      <c r="AQ1155" s="10"/>
      <c r="AR1155" s="26"/>
      <c r="AS1155" s="10"/>
      <c r="AT1155" s="13" t="s">
        <v>47</v>
      </c>
      <c r="AU1155" s="10" t="s">
        <v>51</v>
      </c>
      <c r="AV1155" s="13" t="s">
        <v>51</v>
      </c>
      <c r="AW1155" s="15"/>
      <c r="AX1155" s="10"/>
      <c r="AZ1155" s="10"/>
    </row>
    <row r="1156" spans="1:52" x14ac:dyDescent="0.25">
      <c r="A1156" s="10"/>
      <c r="B1156" s="10"/>
      <c r="C1156" s="10"/>
      <c r="D1156" s="24"/>
      <c r="E1156" s="11"/>
      <c r="F1156" s="11"/>
      <c r="G1156" s="11"/>
      <c r="H1156" s="10"/>
      <c r="I1156" s="11"/>
      <c r="J1156" s="11"/>
      <c r="K1156" s="11"/>
      <c r="L1156" s="11"/>
      <c r="M1156" s="11"/>
      <c r="N1156" s="11"/>
      <c r="O1156" s="11"/>
      <c r="P1156" s="11"/>
      <c r="Q1156" s="12"/>
      <c r="R1156" s="12"/>
      <c r="S1156" s="12"/>
      <c r="T1156" s="13"/>
      <c r="U1156" s="10"/>
      <c r="V1156" s="11"/>
      <c r="W1156" s="15">
        <v>498.03</v>
      </c>
      <c r="X1156" s="15">
        <v>8.2777569999999994</v>
      </c>
      <c r="Y1156" s="14"/>
      <c r="Z1156" s="14" t="s">
        <v>49</v>
      </c>
      <c r="AA1156" s="11" t="s">
        <v>37</v>
      </c>
      <c r="AB1156" s="11"/>
      <c r="AC1156" s="10"/>
      <c r="AD1156" s="15"/>
      <c r="AE1156" s="15"/>
      <c r="AF1156" s="13"/>
      <c r="AG1156" s="15"/>
      <c r="AH1156" s="15"/>
      <c r="AI1156" s="15"/>
      <c r="AJ1156" s="15"/>
      <c r="AK1156" s="15"/>
      <c r="AL1156" s="15"/>
      <c r="AM1156" s="42"/>
      <c r="AN1156" s="15"/>
      <c r="AO1156" s="15"/>
      <c r="AP1156" s="15">
        <v>237.75718739385718</v>
      </c>
      <c r="AQ1156" s="10"/>
      <c r="AR1156" s="26"/>
      <c r="AS1156" s="10"/>
      <c r="AT1156" s="13" t="s">
        <v>47</v>
      </c>
      <c r="AU1156" s="10" t="s">
        <v>51</v>
      </c>
      <c r="AV1156" s="13" t="s">
        <v>51</v>
      </c>
      <c r="AW1156" s="15"/>
      <c r="AX1156" s="10"/>
      <c r="AZ1156" s="10"/>
    </row>
    <row r="1157" spans="1:52" x14ac:dyDescent="0.25">
      <c r="A1157" s="10"/>
      <c r="B1157" s="10"/>
      <c r="C1157" s="10"/>
      <c r="D1157" s="24"/>
      <c r="E1157" s="11"/>
      <c r="F1157" s="11"/>
      <c r="G1157" s="11"/>
      <c r="H1157" s="10"/>
      <c r="I1157" s="11"/>
      <c r="J1157" s="11"/>
      <c r="K1157" s="11"/>
      <c r="L1157" s="11"/>
      <c r="M1157" s="11"/>
      <c r="N1157" s="11"/>
      <c r="O1157" s="11"/>
      <c r="P1157" s="11"/>
      <c r="Q1157" s="12"/>
      <c r="R1157" s="12"/>
      <c r="S1157" s="12"/>
      <c r="T1157" s="13"/>
      <c r="U1157" s="10"/>
      <c r="V1157" s="11"/>
      <c r="W1157" s="15">
        <v>498.03</v>
      </c>
      <c r="X1157" s="15">
        <v>8.2777569999999994</v>
      </c>
      <c r="Y1157" s="14"/>
      <c r="Z1157" s="14" t="s">
        <v>49</v>
      </c>
      <c r="AA1157" s="11" t="s">
        <v>37</v>
      </c>
      <c r="AB1157" s="11"/>
      <c r="AC1157" s="10"/>
      <c r="AD1157" s="15"/>
      <c r="AE1157" s="15"/>
      <c r="AF1157" s="13"/>
      <c r="AG1157" s="15"/>
      <c r="AH1157" s="15"/>
      <c r="AI1157" s="15"/>
      <c r="AJ1157" s="15"/>
      <c r="AK1157" s="15"/>
      <c r="AL1157" s="15"/>
      <c r="AM1157" s="42"/>
      <c r="AN1157" s="15"/>
      <c r="AO1157" s="15"/>
      <c r="AP1157" s="15">
        <v>237.75718739385718</v>
      </c>
      <c r="AQ1157" s="10"/>
      <c r="AR1157" s="26"/>
      <c r="AS1157" s="10"/>
      <c r="AT1157" s="13" t="s">
        <v>47</v>
      </c>
      <c r="AU1157" s="10" t="s">
        <v>51</v>
      </c>
      <c r="AV1157" s="13" t="s">
        <v>51</v>
      </c>
      <c r="AW1157" s="15"/>
      <c r="AX1157" s="10"/>
      <c r="AZ1157" s="10"/>
    </row>
    <row r="1158" spans="1:52" x14ac:dyDescent="0.25">
      <c r="A1158" s="10"/>
      <c r="B1158" s="10"/>
      <c r="C1158" s="10"/>
      <c r="D1158" s="24"/>
      <c r="E1158" s="11"/>
      <c r="F1158" s="11"/>
      <c r="G1158" s="11"/>
      <c r="H1158" s="10"/>
      <c r="I1158" s="11"/>
      <c r="J1158" s="11"/>
      <c r="K1158" s="11"/>
      <c r="L1158" s="11"/>
      <c r="M1158" s="11"/>
      <c r="N1158" s="11"/>
      <c r="O1158" s="11"/>
      <c r="P1158" s="11"/>
      <c r="Q1158" s="12"/>
      <c r="R1158" s="12"/>
      <c r="S1158" s="12"/>
      <c r="T1158" s="13"/>
      <c r="U1158" s="10"/>
      <c r="V1158" s="11"/>
      <c r="W1158" s="15">
        <v>10</v>
      </c>
      <c r="X1158" s="15">
        <v>8.0000000000000002E-3</v>
      </c>
      <c r="Y1158" s="14" t="s">
        <v>77</v>
      </c>
      <c r="Z1158" s="14" t="s">
        <v>102</v>
      </c>
      <c r="AA1158" s="11" t="s">
        <v>37</v>
      </c>
      <c r="AB1158" s="11"/>
      <c r="AC1158" s="10"/>
      <c r="AD1158" s="15"/>
      <c r="AE1158" s="15"/>
      <c r="AF1158" s="13"/>
      <c r="AG1158" s="15"/>
      <c r="AH1158" s="15"/>
      <c r="AI1158" s="15"/>
      <c r="AJ1158" s="15"/>
      <c r="AK1158" s="15"/>
      <c r="AL1158" s="15"/>
      <c r="AM1158" s="42"/>
      <c r="AN1158" s="15"/>
      <c r="AO1158" s="15"/>
      <c r="AP1158" s="15">
        <v>162.10717322308446</v>
      </c>
      <c r="AQ1158" s="10"/>
      <c r="AR1158" s="26"/>
      <c r="AS1158" s="10"/>
      <c r="AT1158" s="13" t="s">
        <v>47</v>
      </c>
      <c r="AU1158" s="10" t="s">
        <v>51</v>
      </c>
      <c r="AV1158" s="13" t="s">
        <v>51</v>
      </c>
      <c r="AW1158" s="15"/>
      <c r="AX1158" s="10"/>
      <c r="AZ1158" s="10"/>
    </row>
    <row r="1159" spans="1:52" x14ac:dyDescent="0.25">
      <c r="A1159" s="10"/>
      <c r="B1159" s="10"/>
      <c r="C1159" s="10"/>
      <c r="D1159" s="24"/>
      <c r="E1159" s="11"/>
      <c r="F1159" s="11"/>
      <c r="G1159" s="11"/>
      <c r="H1159" s="10"/>
      <c r="I1159" s="11"/>
      <c r="J1159" s="11"/>
      <c r="K1159" s="11"/>
      <c r="L1159" s="11"/>
      <c r="M1159" s="11"/>
      <c r="N1159" s="11"/>
      <c r="O1159" s="11"/>
      <c r="P1159" s="11"/>
      <c r="Q1159" s="12"/>
      <c r="R1159" s="12"/>
      <c r="S1159" s="12"/>
      <c r="T1159" s="13"/>
      <c r="U1159" s="10"/>
      <c r="V1159" s="11"/>
      <c r="W1159" s="15">
        <v>10</v>
      </c>
      <c r="X1159" s="15">
        <v>8.0000000000000002E-3</v>
      </c>
      <c r="Y1159" s="14" t="s">
        <v>77</v>
      </c>
      <c r="Z1159" s="14" t="s">
        <v>83</v>
      </c>
      <c r="AA1159" s="11" t="s">
        <v>37</v>
      </c>
      <c r="AB1159" s="11"/>
      <c r="AC1159" s="10"/>
      <c r="AD1159" s="15"/>
      <c r="AE1159" s="15"/>
      <c r="AF1159" s="13"/>
      <c r="AG1159" s="15"/>
      <c r="AH1159" s="15"/>
      <c r="AI1159" s="15"/>
      <c r="AJ1159" s="15"/>
      <c r="AK1159" s="15"/>
      <c r="AL1159" s="15"/>
      <c r="AM1159" s="42"/>
      <c r="AN1159" s="15"/>
      <c r="AO1159" s="15"/>
      <c r="AP1159" s="15">
        <v>162.10717322308446</v>
      </c>
      <c r="AQ1159" s="10"/>
      <c r="AR1159" s="26"/>
      <c r="AS1159" s="10"/>
      <c r="AT1159" s="13" t="s">
        <v>47</v>
      </c>
      <c r="AU1159" s="10" t="s">
        <v>51</v>
      </c>
      <c r="AV1159" s="13" t="s">
        <v>51</v>
      </c>
      <c r="AW1159" s="15"/>
      <c r="AX1159" s="10"/>
      <c r="AZ1159" s="10"/>
    </row>
    <row r="1160" spans="1:52" x14ac:dyDescent="0.25">
      <c r="A1160" s="10"/>
      <c r="B1160" s="10"/>
      <c r="C1160" s="10"/>
      <c r="D1160" s="24"/>
      <c r="E1160" s="11"/>
      <c r="F1160" s="11"/>
      <c r="G1160" s="11"/>
      <c r="H1160" s="10"/>
      <c r="I1160" s="11"/>
      <c r="J1160" s="11"/>
      <c r="K1160" s="11"/>
      <c r="L1160" s="11"/>
      <c r="M1160" s="11"/>
      <c r="N1160" s="11"/>
      <c r="O1160" s="11"/>
      <c r="P1160" s="11"/>
      <c r="Q1160" s="12"/>
      <c r="R1160" s="12"/>
      <c r="S1160" s="12"/>
      <c r="T1160" s="13"/>
      <c r="U1160" s="10"/>
      <c r="V1160" s="11"/>
      <c r="W1160" s="15">
        <v>10</v>
      </c>
      <c r="X1160" s="15">
        <v>8.0000000000000002E-3</v>
      </c>
      <c r="Y1160" s="14" t="s">
        <v>49</v>
      </c>
      <c r="Z1160" s="14" t="s">
        <v>103</v>
      </c>
      <c r="AA1160" s="11" t="s">
        <v>37</v>
      </c>
      <c r="AB1160" s="11"/>
      <c r="AC1160" s="10"/>
      <c r="AD1160" s="15"/>
      <c r="AE1160" s="15"/>
      <c r="AF1160" s="13"/>
      <c r="AG1160" s="15"/>
      <c r="AH1160" s="15"/>
      <c r="AI1160" s="15"/>
      <c r="AJ1160" s="15"/>
      <c r="AK1160" s="15"/>
      <c r="AL1160" s="15"/>
      <c r="AM1160" s="42"/>
      <c r="AN1160" s="15"/>
      <c r="AO1160" s="15"/>
      <c r="AP1160" s="15">
        <v>162.10717322308446</v>
      </c>
      <c r="AQ1160" s="10"/>
      <c r="AR1160" s="26"/>
      <c r="AS1160" s="10"/>
      <c r="AT1160" s="13" t="s">
        <v>47</v>
      </c>
      <c r="AU1160" s="10" t="s">
        <v>51</v>
      </c>
      <c r="AV1160" s="13" t="s">
        <v>51</v>
      </c>
      <c r="AW1160" s="15"/>
      <c r="AX1160" s="10"/>
      <c r="AZ1160" s="10"/>
    </row>
    <row r="1161" spans="1:52" x14ac:dyDescent="0.25">
      <c r="A1161" s="10"/>
      <c r="B1161" s="10"/>
      <c r="C1161" s="10"/>
      <c r="D1161" s="24"/>
      <c r="E1161" s="11"/>
      <c r="F1161" s="11"/>
      <c r="G1161" s="11"/>
      <c r="H1161" s="10"/>
      <c r="I1161" s="11"/>
      <c r="J1161" s="11"/>
      <c r="K1161" s="11"/>
      <c r="L1161" s="11"/>
      <c r="M1161" s="11"/>
      <c r="N1161" s="11"/>
      <c r="O1161" s="11"/>
      <c r="P1161" s="11"/>
      <c r="Q1161" s="12"/>
      <c r="R1161" s="12"/>
      <c r="S1161" s="12"/>
      <c r="T1161" s="13"/>
      <c r="U1161" s="10"/>
      <c r="V1161" s="11"/>
      <c r="W1161" s="15">
        <v>10</v>
      </c>
      <c r="X1161" s="15">
        <v>8.0000000000000002E-3</v>
      </c>
      <c r="Y1161" s="14" t="s">
        <v>77</v>
      </c>
      <c r="Z1161" s="14" t="s">
        <v>70</v>
      </c>
      <c r="AA1161" s="11" t="s">
        <v>37</v>
      </c>
      <c r="AB1161" s="11"/>
      <c r="AC1161" s="10"/>
      <c r="AD1161" s="15"/>
      <c r="AE1161" s="15"/>
      <c r="AF1161" s="13"/>
      <c r="AG1161" s="15"/>
      <c r="AH1161" s="15"/>
      <c r="AI1161" s="15"/>
      <c r="AJ1161" s="15"/>
      <c r="AK1161" s="15"/>
      <c r="AL1161" s="15"/>
      <c r="AM1161" s="42"/>
      <c r="AN1161" s="15"/>
      <c r="AO1161" s="15"/>
      <c r="AP1161" s="15">
        <v>162.10717322308446</v>
      </c>
      <c r="AQ1161" s="10"/>
      <c r="AR1161" s="26"/>
      <c r="AS1161" s="10"/>
      <c r="AT1161" s="13" t="s">
        <v>47</v>
      </c>
      <c r="AU1161" s="10" t="s">
        <v>51</v>
      </c>
      <c r="AV1161" s="13" t="s">
        <v>51</v>
      </c>
      <c r="AW1161" s="15"/>
      <c r="AX1161" s="10"/>
      <c r="AZ1161" s="10"/>
    </row>
    <row r="1162" spans="1:52" x14ac:dyDescent="0.25">
      <c r="A1162" s="10"/>
      <c r="B1162" s="10"/>
      <c r="C1162" s="10"/>
      <c r="D1162" s="24"/>
      <c r="E1162" s="11"/>
      <c r="F1162" s="11"/>
      <c r="G1162" s="11"/>
      <c r="H1162" s="10"/>
      <c r="I1162" s="11"/>
      <c r="J1162" s="11"/>
      <c r="K1162" s="11"/>
      <c r="L1162" s="11"/>
      <c r="M1162" s="11"/>
      <c r="N1162" s="11"/>
      <c r="O1162" s="11"/>
      <c r="P1162" s="11"/>
      <c r="Q1162" s="12"/>
      <c r="R1162" s="12"/>
      <c r="S1162" s="12"/>
      <c r="T1162" s="13"/>
      <c r="U1162" s="10"/>
      <c r="V1162" s="11"/>
      <c r="W1162" s="15">
        <v>10</v>
      </c>
      <c r="X1162" s="15">
        <v>8.0000000000000002E-3</v>
      </c>
      <c r="Y1162" s="14" t="s">
        <v>77</v>
      </c>
      <c r="Z1162" s="14" t="s">
        <v>175</v>
      </c>
      <c r="AA1162" s="11" t="s">
        <v>37</v>
      </c>
      <c r="AB1162" s="11"/>
      <c r="AC1162" s="10"/>
      <c r="AD1162" s="15"/>
      <c r="AE1162" s="15"/>
      <c r="AF1162" s="13"/>
      <c r="AG1162" s="15"/>
      <c r="AH1162" s="15"/>
      <c r="AI1162" s="15"/>
      <c r="AJ1162" s="15"/>
      <c r="AK1162" s="15"/>
      <c r="AL1162" s="15"/>
      <c r="AM1162" s="42"/>
      <c r="AN1162" s="15"/>
      <c r="AO1162" s="15"/>
      <c r="AP1162" s="15">
        <v>108.07144881538963</v>
      </c>
      <c r="AQ1162" s="10"/>
      <c r="AR1162" s="26"/>
      <c r="AS1162" s="10"/>
      <c r="AT1162" s="13" t="s">
        <v>47</v>
      </c>
      <c r="AU1162" s="10" t="s">
        <v>51</v>
      </c>
      <c r="AV1162" s="13" t="s">
        <v>51</v>
      </c>
      <c r="AW1162" s="15"/>
      <c r="AX1162" s="10"/>
      <c r="AZ1162" s="10"/>
    </row>
    <row r="1163" spans="1:52" x14ac:dyDescent="0.25">
      <c r="A1163" s="10"/>
      <c r="B1163" s="10"/>
      <c r="C1163" s="10"/>
      <c r="D1163" s="24"/>
      <c r="E1163" s="11"/>
      <c r="F1163" s="11"/>
      <c r="G1163" s="11"/>
      <c r="H1163" s="10"/>
      <c r="I1163" s="11"/>
      <c r="J1163" s="11"/>
      <c r="K1163" s="11"/>
      <c r="L1163" s="11"/>
      <c r="M1163" s="11"/>
      <c r="N1163" s="11"/>
      <c r="O1163" s="11"/>
      <c r="P1163" s="11"/>
      <c r="Q1163" s="12"/>
      <c r="R1163" s="12"/>
      <c r="S1163" s="12"/>
      <c r="T1163" s="13"/>
      <c r="U1163" s="10"/>
      <c r="V1163" s="11"/>
      <c r="W1163" s="15">
        <v>10</v>
      </c>
      <c r="X1163" s="15">
        <v>8.0000000000000002E-3</v>
      </c>
      <c r="Y1163" s="14" t="s">
        <v>49</v>
      </c>
      <c r="Z1163" s="14" t="s">
        <v>142</v>
      </c>
      <c r="AA1163" s="11" t="s">
        <v>37</v>
      </c>
      <c r="AB1163" s="11"/>
      <c r="AC1163" s="10"/>
      <c r="AD1163" s="15"/>
      <c r="AE1163" s="15"/>
      <c r="AF1163" s="13"/>
      <c r="AG1163" s="15"/>
      <c r="AH1163" s="15"/>
      <c r="AI1163" s="15"/>
      <c r="AJ1163" s="15"/>
      <c r="AK1163" s="15"/>
      <c r="AL1163" s="15"/>
      <c r="AM1163" s="42"/>
      <c r="AN1163" s="15"/>
      <c r="AO1163" s="15"/>
      <c r="AP1163" s="15">
        <v>108.07144881538963</v>
      </c>
      <c r="AQ1163" s="10"/>
      <c r="AR1163" s="26"/>
      <c r="AS1163" s="10"/>
      <c r="AT1163" s="13" t="s">
        <v>47</v>
      </c>
      <c r="AU1163" s="10" t="s">
        <v>51</v>
      </c>
      <c r="AV1163" s="13" t="s">
        <v>51</v>
      </c>
      <c r="AW1163" s="15"/>
      <c r="AX1163" s="10"/>
      <c r="AZ1163" s="10"/>
    </row>
    <row r="1164" spans="1:52" x14ac:dyDescent="0.25">
      <c r="A1164" s="10"/>
      <c r="B1164" s="10"/>
      <c r="C1164" s="10"/>
      <c r="D1164" s="24"/>
      <c r="E1164" s="11"/>
      <c r="F1164" s="11"/>
      <c r="G1164" s="11"/>
      <c r="H1164" s="10"/>
      <c r="I1164" s="11"/>
      <c r="J1164" s="11"/>
      <c r="K1164" s="11"/>
      <c r="L1164" s="11"/>
      <c r="M1164" s="11"/>
      <c r="N1164" s="11"/>
      <c r="O1164" s="11"/>
      <c r="P1164" s="11"/>
      <c r="Q1164" s="12"/>
      <c r="R1164" s="12"/>
      <c r="S1164" s="12"/>
      <c r="T1164" s="13"/>
      <c r="U1164" s="10"/>
      <c r="V1164" s="11"/>
      <c r="W1164" s="15">
        <v>10</v>
      </c>
      <c r="X1164" s="15">
        <v>8.0000000000000002E-3</v>
      </c>
      <c r="Y1164" s="14" t="s">
        <v>77</v>
      </c>
      <c r="Z1164" s="14" t="s">
        <v>102</v>
      </c>
      <c r="AA1164" s="11" t="s">
        <v>37</v>
      </c>
      <c r="AB1164" s="11"/>
      <c r="AC1164" s="10"/>
      <c r="AD1164" s="15"/>
      <c r="AE1164" s="15"/>
      <c r="AF1164" s="13"/>
      <c r="AG1164" s="15"/>
      <c r="AH1164" s="15"/>
      <c r="AI1164" s="15"/>
      <c r="AJ1164" s="15"/>
      <c r="AK1164" s="15"/>
      <c r="AL1164" s="15"/>
      <c r="AM1164" s="42"/>
      <c r="AN1164" s="15"/>
      <c r="AO1164" s="15"/>
      <c r="AP1164" s="15">
        <v>108.07144881538963</v>
      </c>
      <c r="AQ1164" s="10"/>
      <c r="AR1164" s="26"/>
      <c r="AS1164" s="10"/>
      <c r="AT1164" s="13" t="s">
        <v>47</v>
      </c>
      <c r="AU1164" s="10" t="s">
        <v>51</v>
      </c>
      <c r="AV1164" s="13" t="s">
        <v>51</v>
      </c>
      <c r="AW1164" s="15"/>
      <c r="AX1164" s="10"/>
      <c r="AZ1164" s="10"/>
    </row>
    <row r="1165" spans="1:52" x14ac:dyDescent="0.25">
      <c r="A1165" s="10"/>
      <c r="B1165" s="10"/>
      <c r="C1165" s="10"/>
      <c r="D1165" s="24"/>
      <c r="E1165" s="11"/>
      <c r="F1165" s="11"/>
      <c r="G1165" s="11"/>
      <c r="H1165" s="10"/>
      <c r="I1165" s="11"/>
      <c r="J1165" s="11"/>
      <c r="K1165" s="11"/>
      <c r="L1165" s="11"/>
      <c r="M1165" s="11"/>
      <c r="N1165" s="11"/>
      <c r="O1165" s="11"/>
      <c r="P1165" s="11"/>
      <c r="Q1165" s="12"/>
      <c r="R1165" s="12"/>
      <c r="S1165" s="12"/>
      <c r="T1165" s="13"/>
      <c r="U1165" s="10"/>
      <c r="V1165" s="11"/>
      <c r="W1165" s="15">
        <v>10</v>
      </c>
      <c r="X1165" s="15">
        <v>8.0000000000000002E-3</v>
      </c>
      <c r="Y1165" s="14" t="s">
        <v>77</v>
      </c>
      <c r="Z1165" s="14" t="s">
        <v>175</v>
      </c>
      <c r="AA1165" s="11" t="s">
        <v>37</v>
      </c>
      <c r="AB1165" s="11"/>
      <c r="AC1165" s="10"/>
      <c r="AD1165" s="15"/>
      <c r="AE1165" s="15"/>
      <c r="AF1165" s="13"/>
      <c r="AG1165" s="15"/>
      <c r="AH1165" s="15"/>
      <c r="AI1165" s="15"/>
      <c r="AJ1165" s="15"/>
      <c r="AK1165" s="15"/>
      <c r="AL1165" s="15"/>
      <c r="AM1165" s="42"/>
      <c r="AN1165" s="15"/>
      <c r="AO1165" s="15"/>
      <c r="AP1165" s="15">
        <v>108.07144881538963</v>
      </c>
      <c r="AQ1165" s="10"/>
      <c r="AR1165" s="26"/>
      <c r="AS1165" s="10"/>
      <c r="AT1165" s="13" t="s">
        <v>47</v>
      </c>
      <c r="AU1165" s="10" t="s">
        <v>51</v>
      </c>
      <c r="AV1165" s="13" t="s">
        <v>51</v>
      </c>
      <c r="AW1165" s="15"/>
      <c r="AX1165" s="10"/>
      <c r="AZ1165" s="10"/>
    </row>
    <row r="1166" spans="1:52" x14ac:dyDescent="0.25">
      <c r="A1166" s="10"/>
      <c r="B1166" s="10"/>
      <c r="C1166" s="10"/>
      <c r="D1166" s="24"/>
      <c r="E1166" s="11"/>
      <c r="F1166" s="11"/>
      <c r="G1166" s="11"/>
      <c r="H1166" s="10"/>
      <c r="I1166" s="11"/>
      <c r="J1166" s="11"/>
      <c r="K1166" s="11"/>
      <c r="L1166" s="11"/>
      <c r="M1166" s="11"/>
      <c r="N1166" s="11"/>
      <c r="O1166" s="11"/>
      <c r="P1166" s="11"/>
      <c r="Q1166" s="12"/>
      <c r="R1166" s="12"/>
      <c r="S1166" s="12"/>
      <c r="T1166" s="13"/>
      <c r="U1166" s="10"/>
      <c r="V1166" s="11"/>
      <c r="W1166" s="15">
        <v>10</v>
      </c>
      <c r="X1166" s="15">
        <v>8.0000000000000002E-3</v>
      </c>
      <c r="Y1166" s="14" t="s">
        <v>49</v>
      </c>
      <c r="Z1166" s="14" t="s">
        <v>142</v>
      </c>
      <c r="AA1166" s="11" t="s">
        <v>37</v>
      </c>
      <c r="AB1166" s="11"/>
      <c r="AC1166" s="10"/>
      <c r="AD1166" s="15"/>
      <c r="AE1166" s="15"/>
      <c r="AF1166" s="13"/>
      <c r="AG1166" s="15"/>
      <c r="AH1166" s="15"/>
      <c r="AI1166" s="15"/>
      <c r="AJ1166" s="15"/>
      <c r="AK1166" s="15"/>
      <c r="AL1166" s="15"/>
      <c r="AM1166" s="42"/>
      <c r="AN1166" s="15"/>
      <c r="AO1166" s="15"/>
      <c r="AP1166" s="15">
        <v>108.07144881538963</v>
      </c>
      <c r="AQ1166" s="10"/>
      <c r="AR1166" s="26"/>
      <c r="AS1166" s="10"/>
      <c r="AT1166" s="13" t="s">
        <v>47</v>
      </c>
      <c r="AU1166" s="10" t="s">
        <v>51</v>
      </c>
      <c r="AV1166" s="13" t="s">
        <v>51</v>
      </c>
      <c r="AW1166" s="15"/>
      <c r="AX1166" s="10"/>
      <c r="AZ1166" s="10"/>
    </row>
    <row r="1167" spans="1:52" x14ac:dyDescent="0.25">
      <c r="A1167" s="10"/>
      <c r="B1167" s="10"/>
      <c r="C1167" s="10"/>
      <c r="D1167" s="24"/>
      <c r="E1167" s="11"/>
      <c r="F1167" s="11"/>
      <c r="G1167" s="11"/>
      <c r="H1167" s="10"/>
      <c r="I1167" s="11"/>
      <c r="J1167" s="11"/>
      <c r="K1167" s="11"/>
      <c r="L1167" s="11"/>
      <c r="M1167" s="11"/>
      <c r="N1167" s="11"/>
      <c r="O1167" s="11"/>
      <c r="P1167" s="11"/>
      <c r="Q1167" s="12"/>
      <c r="R1167" s="12"/>
      <c r="S1167" s="12"/>
      <c r="T1167" s="13"/>
      <c r="U1167" s="10"/>
      <c r="V1167" s="11"/>
      <c r="W1167" s="15">
        <v>10</v>
      </c>
      <c r="X1167" s="15">
        <v>8.0000000000000002E-3</v>
      </c>
      <c r="Y1167" s="14" t="s">
        <v>77</v>
      </c>
      <c r="Z1167" s="14" t="s">
        <v>70</v>
      </c>
      <c r="AA1167" s="11" t="s">
        <v>37</v>
      </c>
      <c r="AB1167" s="11"/>
      <c r="AC1167" s="10"/>
      <c r="AD1167" s="15"/>
      <c r="AE1167" s="15"/>
      <c r="AF1167" s="13"/>
      <c r="AG1167" s="15"/>
      <c r="AH1167" s="15"/>
      <c r="AI1167" s="15"/>
      <c r="AJ1167" s="15"/>
      <c r="AK1167" s="15"/>
      <c r="AL1167" s="15"/>
      <c r="AM1167" s="42"/>
      <c r="AN1167" s="15"/>
      <c r="AO1167" s="15"/>
      <c r="AP1167" s="15">
        <v>108.07144881538963</v>
      </c>
      <c r="AQ1167" s="10"/>
      <c r="AR1167" s="26"/>
      <c r="AS1167" s="10"/>
      <c r="AT1167" s="13" t="s">
        <v>47</v>
      </c>
      <c r="AU1167" s="10" t="s">
        <v>51</v>
      </c>
      <c r="AV1167" s="13" t="s">
        <v>51</v>
      </c>
      <c r="AW1167" s="15"/>
      <c r="AX1167" s="10"/>
      <c r="AZ1167" s="10"/>
    </row>
    <row r="1168" spans="1:52" x14ac:dyDescent="0.25">
      <c r="A1168" s="10"/>
      <c r="B1168" s="10"/>
      <c r="C1168" s="10"/>
      <c r="D1168" s="24"/>
      <c r="E1168" s="11"/>
      <c r="F1168" s="11"/>
      <c r="G1168" s="11"/>
      <c r="H1168" s="10"/>
      <c r="I1168" s="11"/>
      <c r="J1168" s="11"/>
      <c r="K1168" s="11"/>
      <c r="L1168" s="11"/>
      <c r="M1168" s="11"/>
      <c r="N1168" s="11"/>
      <c r="O1168" s="11"/>
      <c r="P1168" s="11"/>
      <c r="Q1168" s="12"/>
      <c r="R1168" s="12"/>
      <c r="S1168" s="12"/>
      <c r="T1168" s="13"/>
      <c r="U1168" s="10"/>
      <c r="V1168" s="11"/>
      <c r="W1168" s="15">
        <v>98.2</v>
      </c>
      <c r="X1168" s="15">
        <v>0.84020799999999995</v>
      </c>
      <c r="Y1168" s="14"/>
      <c r="Z1168" s="14" t="s">
        <v>74</v>
      </c>
      <c r="AA1168" s="11" t="s">
        <v>37</v>
      </c>
      <c r="AB1168" s="11"/>
      <c r="AC1168" s="10"/>
      <c r="AD1168" s="15"/>
      <c r="AE1168" s="15"/>
      <c r="AF1168" s="13"/>
      <c r="AG1168" s="15"/>
      <c r="AH1168" s="15"/>
      <c r="AI1168" s="15"/>
      <c r="AJ1168" s="15"/>
      <c r="AK1168" s="15"/>
      <c r="AL1168" s="15"/>
      <c r="AM1168" s="42"/>
      <c r="AN1168" s="15"/>
      <c r="AO1168" s="15"/>
      <c r="AP1168" s="15">
        <v>1037.4859086277404</v>
      </c>
      <c r="AQ1168" s="10"/>
      <c r="AR1168" s="26"/>
      <c r="AS1168" s="10"/>
      <c r="AT1168" s="13" t="s">
        <v>38</v>
      </c>
      <c r="AU1168" s="10" t="s">
        <v>75</v>
      </c>
      <c r="AV1168" s="13" t="s">
        <v>75</v>
      </c>
      <c r="AW1168" s="15"/>
      <c r="AX1168" s="10"/>
      <c r="AZ1168" s="10"/>
    </row>
    <row r="1169" spans="1:52" x14ac:dyDescent="0.25">
      <c r="A1169" s="10"/>
      <c r="B1169" s="10"/>
      <c r="C1169" s="10"/>
      <c r="D1169" s="10"/>
      <c r="E1169" s="10"/>
      <c r="F1169" s="10"/>
      <c r="G1169" s="10"/>
      <c r="H1169" s="10"/>
      <c r="I1169" s="104"/>
      <c r="J1169" s="11"/>
      <c r="K1169" s="10"/>
      <c r="L1169" s="14"/>
      <c r="M1169" s="11"/>
      <c r="N1169" s="10"/>
      <c r="O1169" s="10"/>
      <c r="P1169" s="11"/>
      <c r="Q1169" s="60"/>
      <c r="R1169" s="12"/>
      <c r="S1169" s="12"/>
      <c r="T1169" s="11"/>
      <c r="U1169" s="12"/>
      <c r="V1169" s="55"/>
      <c r="W1169" s="61">
        <v>11.5</v>
      </c>
      <c r="X1169" s="61">
        <v>0.03</v>
      </c>
      <c r="Y1169" s="10" t="s">
        <v>73</v>
      </c>
      <c r="Z1169" s="14" t="s">
        <v>74</v>
      </c>
      <c r="AA1169" s="11" t="s">
        <v>37</v>
      </c>
      <c r="AB1169" s="11"/>
      <c r="AC1169" s="10"/>
      <c r="AD1169" s="61"/>
      <c r="AE1169" s="61"/>
      <c r="AF1169" s="10"/>
      <c r="AG1169" s="61"/>
      <c r="AH1169" s="15"/>
      <c r="AI1169" s="15"/>
      <c r="AJ1169" s="15"/>
      <c r="AK1169" s="61"/>
      <c r="AL1169" s="15"/>
      <c r="AM1169" s="15"/>
      <c r="AN1169" s="15"/>
      <c r="AO1169" s="15"/>
      <c r="AP1169" s="15">
        <v>1320</v>
      </c>
      <c r="AQ1169" s="27"/>
      <c r="AR1169" s="26"/>
      <c r="AS1169" s="10"/>
      <c r="AT1169" s="11" t="s">
        <v>47</v>
      </c>
      <c r="AU1169" s="14" t="s">
        <v>75</v>
      </c>
      <c r="AV1169" s="13" t="s">
        <v>75</v>
      </c>
      <c r="AW1169" s="15"/>
      <c r="AX1169" s="10"/>
      <c r="AY1169" s="10"/>
      <c r="AZ1169" s="10"/>
    </row>
    <row r="1170" spans="1:52" s="10" customFormat="1" ht="12" customHeight="1" x14ac:dyDescent="0.2">
      <c r="I1170" s="104"/>
      <c r="J1170" s="11"/>
      <c r="L1170" s="14"/>
      <c r="M1170" s="11"/>
      <c r="P1170" s="11"/>
      <c r="Q1170" s="60"/>
      <c r="R1170" s="12"/>
      <c r="S1170" s="12"/>
      <c r="T1170" s="11"/>
      <c r="U1170" s="12"/>
      <c r="V1170" s="55"/>
      <c r="W1170" s="61">
        <v>28</v>
      </c>
      <c r="X1170" s="61">
        <v>0.45200000000000001</v>
      </c>
      <c r="Y1170" s="10" t="s">
        <v>220</v>
      </c>
      <c r="Z1170" s="14" t="s">
        <v>57</v>
      </c>
      <c r="AA1170" s="11" t="s">
        <v>37</v>
      </c>
      <c r="AB1170" s="11"/>
      <c r="AD1170" s="61"/>
      <c r="AE1170" s="61"/>
      <c r="AG1170" s="61"/>
      <c r="AH1170" s="15"/>
      <c r="AI1170" s="15"/>
      <c r="AJ1170" s="15"/>
      <c r="AK1170" s="61"/>
      <c r="AL1170" s="15"/>
      <c r="AM1170" s="15"/>
      <c r="AN1170" s="15"/>
      <c r="AO1170" s="15"/>
      <c r="AP1170" s="15">
        <v>2024</v>
      </c>
      <c r="AQ1170" s="27"/>
      <c r="AR1170" s="26"/>
      <c r="AT1170" s="11" t="s">
        <v>52</v>
      </c>
      <c r="AU1170" s="14" t="s">
        <v>56</v>
      </c>
      <c r="AV1170" s="13" t="s">
        <v>56</v>
      </c>
      <c r="AW1170" s="15"/>
    </row>
    <row r="1171" spans="1:52" s="10" customFormat="1" ht="12" customHeight="1" x14ac:dyDescent="0.2">
      <c r="I1171" s="104"/>
      <c r="J1171" s="11"/>
      <c r="L1171" s="14"/>
      <c r="M1171" s="11"/>
      <c r="P1171" s="11"/>
      <c r="Q1171" s="60"/>
      <c r="R1171" s="12"/>
      <c r="S1171" s="12"/>
      <c r="T1171" s="11"/>
      <c r="U1171" s="12"/>
      <c r="V1171" s="55"/>
      <c r="W1171" s="61">
        <v>3.3</v>
      </c>
      <c r="X1171" s="61">
        <v>1.4999999999999999E-2</v>
      </c>
      <c r="Y1171" s="10" t="s">
        <v>73</v>
      </c>
      <c r="Z1171" s="14" t="s">
        <v>74</v>
      </c>
      <c r="AA1171" s="11" t="s">
        <v>37</v>
      </c>
      <c r="AB1171" s="11"/>
      <c r="AD1171" s="61"/>
      <c r="AE1171" s="61"/>
      <c r="AG1171" s="61"/>
      <c r="AH1171" s="15"/>
      <c r="AI1171" s="15"/>
      <c r="AJ1171" s="15"/>
      <c r="AK1171" s="61"/>
      <c r="AL1171" s="15"/>
      <c r="AM1171" s="15"/>
      <c r="AN1171" s="15"/>
      <c r="AO1171" s="15"/>
      <c r="AP1171" s="15">
        <v>117.42857142857143</v>
      </c>
      <c r="AQ1171" s="27"/>
      <c r="AR1171" s="26"/>
      <c r="AT1171" s="11" t="s">
        <v>38</v>
      </c>
      <c r="AU1171" s="14" t="s">
        <v>75</v>
      </c>
      <c r="AV1171" s="13" t="s">
        <v>75</v>
      </c>
      <c r="AW1171" s="15"/>
    </row>
    <row r="1172" spans="1:52" s="10" customFormat="1" ht="12" customHeight="1" x14ac:dyDescent="0.2">
      <c r="I1172" s="104"/>
      <c r="J1172" s="11"/>
      <c r="L1172" s="14"/>
      <c r="M1172" s="11"/>
      <c r="P1172" s="11"/>
      <c r="Q1172" s="60"/>
      <c r="R1172" s="12"/>
      <c r="S1172" s="12"/>
      <c r="T1172" s="11"/>
      <c r="U1172" s="12"/>
      <c r="V1172" s="55"/>
      <c r="W1172" s="61">
        <v>2.4</v>
      </c>
      <c r="X1172" s="61">
        <v>1.4999999999999999E-2</v>
      </c>
      <c r="Y1172" s="10" t="s">
        <v>73</v>
      </c>
      <c r="Z1172" s="14" t="s">
        <v>74</v>
      </c>
      <c r="AA1172" s="11" t="s">
        <v>37</v>
      </c>
      <c r="AB1172" s="11"/>
      <c r="AD1172" s="61"/>
      <c r="AE1172" s="61"/>
      <c r="AG1172" s="61"/>
      <c r="AH1172" s="15"/>
      <c r="AI1172" s="15"/>
      <c r="AJ1172" s="15"/>
      <c r="AK1172" s="61"/>
      <c r="AL1172" s="15"/>
      <c r="AM1172" s="15"/>
      <c r="AN1172" s="15"/>
      <c r="AO1172" s="15"/>
      <c r="AP1172" s="15">
        <v>117.42857142857143</v>
      </c>
      <c r="AQ1172" s="27"/>
      <c r="AR1172" s="26"/>
      <c r="AT1172" s="11" t="s">
        <v>38</v>
      </c>
      <c r="AU1172" s="14" t="s">
        <v>75</v>
      </c>
      <c r="AV1172" s="13" t="s">
        <v>75</v>
      </c>
      <c r="AW1172" s="15"/>
    </row>
    <row r="1173" spans="1:52" s="10" customFormat="1" ht="12" customHeight="1" x14ac:dyDescent="0.2">
      <c r="I1173" s="104"/>
      <c r="J1173" s="11"/>
      <c r="L1173" s="14"/>
      <c r="M1173" s="11"/>
      <c r="P1173" s="11"/>
      <c r="Q1173" s="60"/>
      <c r="R1173" s="12"/>
      <c r="S1173" s="12"/>
      <c r="T1173" s="11"/>
      <c r="U1173" s="12"/>
      <c r="V1173" s="55"/>
      <c r="W1173" s="61">
        <v>3.3</v>
      </c>
      <c r="X1173" s="61">
        <v>1.4999999999999999E-2</v>
      </c>
      <c r="Y1173" s="10" t="s">
        <v>73</v>
      </c>
      <c r="Z1173" s="14" t="s">
        <v>74</v>
      </c>
      <c r="AA1173" s="11" t="s">
        <v>37</v>
      </c>
      <c r="AB1173" s="11"/>
      <c r="AD1173" s="61"/>
      <c r="AE1173" s="61"/>
      <c r="AG1173" s="61"/>
      <c r="AH1173" s="15"/>
      <c r="AI1173" s="15"/>
      <c r="AJ1173" s="15"/>
      <c r="AK1173" s="61"/>
      <c r="AL1173" s="15"/>
      <c r="AM1173" s="15"/>
      <c r="AN1173" s="15"/>
      <c r="AO1173" s="15"/>
      <c r="AP1173" s="15">
        <v>117.42857142857143</v>
      </c>
      <c r="AQ1173" s="27"/>
      <c r="AR1173" s="26"/>
      <c r="AT1173" s="11" t="s">
        <v>38</v>
      </c>
      <c r="AU1173" s="14" t="s">
        <v>75</v>
      </c>
      <c r="AV1173" s="13" t="s">
        <v>75</v>
      </c>
      <c r="AW1173" s="15"/>
    </row>
    <row r="1174" spans="1:52" s="10" customFormat="1" ht="12" customHeight="1" x14ac:dyDescent="0.2">
      <c r="I1174" s="104"/>
      <c r="J1174" s="11"/>
      <c r="L1174" s="14"/>
      <c r="M1174" s="11"/>
      <c r="P1174" s="11"/>
      <c r="Q1174" s="60"/>
      <c r="R1174" s="12"/>
      <c r="S1174" s="12"/>
      <c r="T1174" s="11"/>
      <c r="U1174" s="12"/>
      <c r="V1174" s="55"/>
      <c r="W1174" s="61">
        <v>2</v>
      </c>
      <c r="X1174" s="61">
        <v>0.03</v>
      </c>
      <c r="Y1174" s="10" t="s">
        <v>73</v>
      </c>
      <c r="Z1174" s="14" t="s">
        <v>74</v>
      </c>
      <c r="AA1174" s="11" t="s">
        <v>37</v>
      </c>
      <c r="AB1174" s="11"/>
      <c r="AD1174" s="61"/>
      <c r="AE1174" s="61"/>
      <c r="AG1174" s="61"/>
      <c r="AH1174" s="15"/>
      <c r="AI1174" s="15"/>
      <c r="AJ1174" s="15"/>
      <c r="AK1174" s="61"/>
      <c r="AL1174" s="15"/>
      <c r="AM1174" s="15"/>
      <c r="AN1174" s="15"/>
      <c r="AO1174" s="15"/>
      <c r="AP1174" s="15">
        <v>117.42857142857143</v>
      </c>
      <c r="AQ1174" s="27"/>
      <c r="AR1174" s="26"/>
      <c r="AT1174" s="11" t="s">
        <v>38</v>
      </c>
      <c r="AU1174" s="14" t="s">
        <v>75</v>
      </c>
      <c r="AV1174" s="13" t="s">
        <v>75</v>
      </c>
      <c r="AW1174" s="15"/>
    </row>
    <row r="1175" spans="1:52" s="10" customFormat="1" ht="12" customHeight="1" x14ac:dyDescent="0.2">
      <c r="I1175" s="104"/>
      <c r="J1175" s="11"/>
      <c r="L1175" s="14"/>
      <c r="M1175" s="11"/>
      <c r="P1175" s="11"/>
      <c r="Q1175" s="60"/>
      <c r="R1175" s="12"/>
      <c r="S1175" s="12"/>
      <c r="T1175" s="11"/>
      <c r="U1175" s="12"/>
      <c r="V1175" s="55"/>
      <c r="W1175" s="61">
        <v>32.200000000000003</v>
      </c>
      <c r="X1175" s="61">
        <v>7.4999999999999997E-2</v>
      </c>
      <c r="Y1175" s="10" t="s">
        <v>73</v>
      </c>
      <c r="Z1175" s="14" t="s">
        <v>100</v>
      </c>
      <c r="AA1175" s="11" t="s">
        <v>37</v>
      </c>
      <c r="AB1175" s="11"/>
      <c r="AD1175" s="61"/>
      <c r="AE1175" s="61"/>
      <c r="AG1175" s="61"/>
      <c r="AH1175" s="15"/>
      <c r="AI1175" s="15"/>
      <c r="AJ1175" s="15"/>
      <c r="AK1175" s="61"/>
      <c r="AL1175" s="15"/>
      <c r="AM1175" s="15"/>
      <c r="AN1175" s="15"/>
      <c r="AO1175" s="15"/>
      <c r="AP1175" s="15">
        <v>117.42857142857143</v>
      </c>
      <c r="AQ1175" s="27"/>
      <c r="AR1175" s="26"/>
      <c r="AT1175" s="11" t="s">
        <v>38</v>
      </c>
      <c r="AU1175" s="14" t="s">
        <v>75</v>
      </c>
      <c r="AV1175" s="13" t="s">
        <v>75</v>
      </c>
      <c r="AW1175" s="15"/>
    </row>
    <row r="1176" spans="1:52" s="10" customFormat="1" ht="12" customHeight="1" x14ac:dyDescent="0.2">
      <c r="I1176" s="104"/>
      <c r="J1176" s="11"/>
      <c r="L1176" s="14"/>
      <c r="M1176" s="11"/>
      <c r="P1176" s="11"/>
      <c r="Q1176" s="60"/>
      <c r="R1176" s="12"/>
      <c r="S1176" s="12"/>
      <c r="T1176" s="11"/>
      <c r="U1176" s="12"/>
      <c r="V1176" s="55"/>
      <c r="W1176" s="61">
        <v>1.4</v>
      </c>
      <c r="X1176" s="61">
        <v>1.4999999999999999E-2</v>
      </c>
      <c r="Y1176" s="10" t="s">
        <v>73</v>
      </c>
      <c r="Z1176" s="14" t="s">
        <v>74</v>
      </c>
      <c r="AA1176" s="11" t="s">
        <v>37</v>
      </c>
      <c r="AB1176" s="11"/>
      <c r="AD1176" s="61"/>
      <c r="AE1176" s="61"/>
      <c r="AG1176" s="61"/>
      <c r="AH1176" s="15"/>
      <c r="AI1176" s="15"/>
      <c r="AJ1176" s="15"/>
      <c r="AK1176" s="61"/>
      <c r="AL1176" s="15"/>
      <c r="AM1176" s="15"/>
      <c r="AN1176" s="15"/>
      <c r="AO1176" s="15"/>
      <c r="AP1176" s="15">
        <v>117.42857142857143</v>
      </c>
      <c r="AQ1176" s="27"/>
      <c r="AR1176" s="26"/>
      <c r="AT1176" s="11" t="s">
        <v>38</v>
      </c>
      <c r="AU1176" s="14" t="s">
        <v>75</v>
      </c>
      <c r="AV1176" s="13" t="s">
        <v>75</v>
      </c>
      <c r="AW1176" s="15"/>
    </row>
    <row r="1177" spans="1:52" s="10" customFormat="1" ht="12" customHeight="1" x14ac:dyDescent="0.2">
      <c r="I1177" s="104"/>
      <c r="J1177" s="11"/>
      <c r="L1177" s="14"/>
      <c r="M1177" s="11"/>
      <c r="P1177" s="11"/>
      <c r="Q1177" s="60"/>
      <c r="R1177" s="12"/>
      <c r="S1177" s="12"/>
      <c r="T1177" s="11"/>
      <c r="U1177" s="12"/>
      <c r="V1177" s="55"/>
      <c r="W1177" s="61">
        <v>13.5</v>
      </c>
      <c r="X1177" s="61">
        <v>1.4999999999999999E-2</v>
      </c>
      <c r="Y1177" s="10" t="s">
        <v>73</v>
      </c>
      <c r="Z1177" s="14" t="s">
        <v>100</v>
      </c>
      <c r="AA1177" s="11" t="s">
        <v>37</v>
      </c>
      <c r="AB1177" s="11"/>
      <c r="AD1177" s="61"/>
      <c r="AE1177" s="61"/>
      <c r="AG1177" s="61"/>
      <c r="AH1177" s="15"/>
      <c r="AI1177" s="15"/>
      <c r="AJ1177" s="15"/>
      <c r="AK1177" s="61"/>
      <c r="AL1177" s="15"/>
      <c r="AM1177" s="15"/>
      <c r="AN1177" s="15"/>
      <c r="AO1177" s="15"/>
      <c r="AP1177" s="15">
        <v>117.42857142857143</v>
      </c>
      <c r="AQ1177" s="27"/>
      <c r="AR1177" s="26"/>
      <c r="AT1177" s="11" t="s">
        <v>38</v>
      </c>
      <c r="AU1177" s="14" t="s">
        <v>75</v>
      </c>
      <c r="AV1177" s="13" t="s">
        <v>75</v>
      </c>
      <c r="AW1177" s="15"/>
    </row>
    <row r="1178" spans="1:52" s="10" customFormat="1" ht="12" customHeight="1" x14ac:dyDescent="0.2">
      <c r="I1178" s="104"/>
      <c r="J1178" s="11"/>
      <c r="L1178" s="74"/>
      <c r="M1178" s="11"/>
      <c r="P1178" s="11"/>
      <c r="Q1178" s="60"/>
      <c r="R1178" s="12"/>
      <c r="S1178" s="12"/>
      <c r="T1178" s="11"/>
      <c r="U1178" s="12"/>
      <c r="V1178" s="11"/>
      <c r="W1178" s="61">
        <v>0.5</v>
      </c>
      <c r="X1178" s="61">
        <v>5.0000000000000001E-3</v>
      </c>
      <c r="Z1178" s="14" t="s">
        <v>44</v>
      </c>
      <c r="AA1178" s="11" t="s">
        <v>37</v>
      </c>
      <c r="AB1178" s="11"/>
      <c r="AD1178" s="61"/>
      <c r="AE1178" s="61"/>
      <c r="AG1178" s="61"/>
      <c r="AH1178" s="15"/>
      <c r="AI1178" s="15"/>
      <c r="AJ1178" s="15"/>
      <c r="AK1178" s="61"/>
      <c r="AL1178" s="15"/>
      <c r="AM1178" s="15"/>
      <c r="AN1178" s="15"/>
      <c r="AO1178" s="15"/>
      <c r="AP1178" s="15">
        <v>790.5</v>
      </c>
      <c r="AQ1178" s="27"/>
      <c r="AR1178" s="26"/>
      <c r="AT1178" s="11" t="s">
        <v>38</v>
      </c>
      <c r="AU1178" s="14" t="s">
        <v>45</v>
      </c>
      <c r="AV1178" s="13" t="s">
        <v>45</v>
      </c>
      <c r="AW1178" s="15"/>
    </row>
    <row r="1179" spans="1:52" s="10" customFormat="1" ht="12" customHeight="1" x14ac:dyDescent="0.2">
      <c r="I1179" s="104"/>
      <c r="J1179" s="11"/>
      <c r="L1179" s="74"/>
      <c r="M1179" s="11"/>
      <c r="P1179" s="11"/>
      <c r="Q1179" s="60"/>
      <c r="R1179" s="12"/>
      <c r="S1179" s="12"/>
      <c r="T1179" s="11"/>
      <c r="U1179" s="12"/>
      <c r="V1179" s="55"/>
      <c r="W1179" s="61">
        <v>6</v>
      </c>
      <c r="X1179" s="61">
        <v>1.4999999999999999E-2</v>
      </c>
      <c r="Y1179" s="10" t="s">
        <v>73</v>
      </c>
      <c r="Z1179" s="14" t="s">
        <v>74</v>
      </c>
      <c r="AA1179" s="11" t="s">
        <v>37</v>
      </c>
      <c r="AB1179" s="11"/>
      <c r="AD1179" s="61"/>
      <c r="AE1179" s="61"/>
      <c r="AG1179" s="61"/>
      <c r="AH1179" s="15"/>
      <c r="AI1179" s="15"/>
      <c r="AJ1179" s="15"/>
      <c r="AK1179" s="61"/>
      <c r="AL1179" s="15"/>
      <c r="AM1179" s="15"/>
      <c r="AN1179" s="15"/>
      <c r="AO1179" s="15"/>
      <c r="AP1179" s="15">
        <v>312</v>
      </c>
      <c r="AQ1179" s="27"/>
      <c r="AR1179" s="26"/>
      <c r="AT1179" s="11" t="s">
        <v>38</v>
      </c>
      <c r="AU1179" s="14" t="s">
        <v>75</v>
      </c>
      <c r="AV1179" s="13" t="s">
        <v>75</v>
      </c>
      <c r="AW1179" s="15"/>
    </row>
    <row r="1180" spans="1:52" s="10" customFormat="1" ht="12" customHeight="1" x14ac:dyDescent="0.2">
      <c r="I1180" s="104"/>
      <c r="J1180" s="11"/>
      <c r="L1180" s="74"/>
      <c r="M1180" s="11"/>
      <c r="P1180" s="11"/>
      <c r="Q1180" s="60"/>
      <c r="R1180" s="12"/>
      <c r="S1180" s="12"/>
      <c r="T1180" s="11"/>
      <c r="U1180" s="12"/>
      <c r="V1180" s="55"/>
      <c r="W1180" s="61">
        <v>1.5</v>
      </c>
      <c r="X1180" s="61">
        <v>1.4999999999999999E-2</v>
      </c>
      <c r="Y1180" s="10" t="s">
        <v>73</v>
      </c>
      <c r="Z1180" s="14" t="s">
        <v>74</v>
      </c>
      <c r="AA1180" s="11" t="s">
        <v>37</v>
      </c>
      <c r="AB1180" s="11"/>
      <c r="AD1180" s="61"/>
      <c r="AE1180" s="61"/>
      <c r="AG1180" s="61"/>
      <c r="AH1180" s="15"/>
      <c r="AI1180" s="15"/>
      <c r="AJ1180" s="15"/>
      <c r="AK1180" s="61"/>
      <c r="AL1180" s="15"/>
      <c r="AM1180" s="15"/>
      <c r="AN1180" s="15"/>
      <c r="AO1180" s="15"/>
      <c r="AP1180" s="15">
        <v>312</v>
      </c>
      <c r="AQ1180" s="27"/>
      <c r="AR1180" s="26"/>
      <c r="AT1180" s="11" t="s">
        <v>38</v>
      </c>
      <c r="AU1180" s="14" t="s">
        <v>75</v>
      </c>
      <c r="AV1180" s="13" t="s">
        <v>75</v>
      </c>
      <c r="AW1180" s="15"/>
    </row>
    <row r="1181" spans="1:52" s="10" customFormat="1" ht="12" customHeight="1" x14ac:dyDescent="0.2">
      <c r="I1181" s="104"/>
      <c r="J1181" s="11"/>
      <c r="L1181" s="74"/>
      <c r="M1181" s="11"/>
      <c r="P1181" s="11"/>
      <c r="Q1181" s="60"/>
      <c r="R1181" s="12"/>
      <c r="S1181" s="12"/>
      <c r="T1181" s="11"/>
      <c r="U1181" s="12"/>
      <c r="V1181" s="55"/>
      <c r="W1181" s="61">
        <v>1</v>
      </c>
      <c r="X1181" s="61">
        <v>1.4999999999999999E-2</v>
      </c>
      <c r="Y1181" s="10" t="s">
        <v>73</v>
      </c>
      <c r="Z1181" s="14" t="s">
        <v>74</v>
      </c>
      <c r="AA1181" s="11" t="s">
        <v>37</v>
      </c>
      <c r="AB1181" s="11"/>
      <c r="AD1181" s="61"/>
      <c r="AE1181" s="61"/>
      <c r="AG1181" s="61"/>
      <c r="AH1181" s="15"/>
      <c r="AI1181" s="15"/>
      <c r="AJ1181" s="15"/>
      <c r="AK1181" s="61"/>
      <c r="AL1181" s="15"/>
      <c r="AM1181" s="15"/>
      <c r="AN1181" s="15"/>
      <c r="AO1181" s="15"/>
      <c r="AP1181" s="15">
        <v>312</v>
      </c>
      <c r="AQ1181" s="27"/>
      <c r="AR1181" s="26"/>
      <c r="AT1181" s="11" t="s">
        <v>38</v>
      </c>
      <c r="AU1181" s="14" t="s">
        <v>75</v>
      </c>
      <c r="AV1181" s="13" t="s">
        <v>75</v>
      </c>
      <c r="AW1181" s="15"/>
    </row>
    <row r="1182" spans="1:52" s="10" customFormat="1" ht="12" customHeight="1" x14ac:dyDescent="0.2">
      <c r="I1182" s="104"/>
      <c r="J1182" s="11"/>
      <c r="L1182" s="14"/>
      <c r="M1182" s="11"/>
      <c r="P1182" s="11"/>
      <c r="Q1182" s="60"/>
      <c r="R1182" s="12"/>
      <c r="S1182" s="12"/>
      <c r="T1182" s="11"/>
      <c r="U1182" s="12"/>
      <c r="V1182" s="55"/>
      <c r="W1182" s="61">
        <v>2.2000000000000002</v>
      </c>
      <c r="X1182" s="61">
        <v>1.4999999999999999E-2</v>
      </c>
      <c r="Y1182" s="10" t="s">
        <v>43</v>
      </c>
      <c r="Z1182" s="14" t="s">
        <v>44</v>
      </c>
      <c r="AA1182" s="11" t="s">
        <v>37</v>
      </c>
      <c r="AB1182" s="11"/>
      <c r="AD1182" s="61"/>
      <c r="AE1182" s="61"/>
      <c r="AG1182" s="61"/>
      <c r="AH1182" s="15"/>
      <c r="AI1182" s="15"/>
      <c r="AJ1182" s="15"/>
      <c r="AK1182" s="61"/>
      <c r="AL1182" s="15"/>
      <c r="AM1182" s="15"/>
      <c r="AN1182" s="15"/>
      <c r="AO1182" s="15"/>
      <c r="AP1182" s="15">
        <v>312</v>
      </c>
      <c r="AQ1182" s="27"/>
      <c r="AR1182" s="26"/>
      <c r="AT1182" s="11" t="s">
        <v>38</v>
      </c>
      <c r="AU1182" s="14" t="s">
        <v>45</v>
      </c>
      <c r="AV1182" s="13" t="s">
        <v>45</v>
      </c>
      <c r="AW1182" s="15"/>
    </row>
    <row r="1183" spans="1:52" s="10" customFormat="1" ht="12" customHeight="1" x14ac:dyDescent="0.2">
      <c r="I1183" s="104"/>
      <c r="J1183" s="11"/>
      <c r="L1183" s="14"/>
      <c r="M1183" s="11"/>
      <c r="P1183" s="11"/>
      <c r="Q1183" s="60"/>
      <c r="R1183" s="12"/>
      <c r="S1183" s="12"/>
      <c r="T1183" s="11"/>
      <c r="U1183" s="12"/>
      <c r="V1183" s="55"/>
      <c r="W1183" s="61">
        <v>2.9</v>
      </c>
      <c r="X1183" s="61">
        <v>1.4999999999999999E-2</v>
      </c>
      <c r="Z1183" s="14" t="s">
        <v>44</v>
      </c>
      <c r="AA1183" s="11" t="s">
        <v>37</v>
      </c>
      <c r="AB1183" s="11"/>
      <c r="AD1183" s="61"/>
      <c r="AE1183" s="61"/>
      <c r="AG1183" s="61"/>
      <c r="AH1183" s="15"/>
      <c r="AI1183" s="15"/>
      <c r="AJ1183" s="15"/>
      <c r="AK1183" s="61"/>
      <c r="AL1183" s="15"/>
      <c r="AM1183" s="15"/>
      <c r="AN1183" s="15"/>
      <c r="AO1183" s="15"/>
      <c r="AP1183" s="15">
        <v>312</v>
      </c>
      <c r="AQ1183" s="27"/>
      <c r="AR1183" s="26"/>
      <c r="AT1183" s="11" t="s">
        <v>38</v>
      </c>
      <c r="AU1183" s="14" t="s">
        <v>45</v>
      </c>
      <c r="AV1183" s="13" t="s">
        <v>45</v>
      </c>
      <c r="AW1183" s="15"/>
    </row>
    <row r="1184" spans="1:52" s="10" customFormat="1" ht="12" customHeight="1" x14ac:dyDescent="0.2">
      <c r="I1184" s="104"/>
      <c r="J1184" s="11"/>
      <c r="L1184" s="74"/>
      <c r="M1184" s="11"/>
      <c r="P1184" s="11"/>
      <c r="Q1184" s="60"/>
      <c r="R1184" s="12"/>
      <c r="S1184" s="12"/>
      <c r="T1184" s="13"/>
      <c r="U1184" s="12"/>
      <c r="V1184" s="55"/>
      <c r="W1184" s="61">
        <v>215</v>
      </c>
      <c r="X1184" s="61">
        <v>1.07</v>
      </c>
      <c r="Y1184" s="10" t="s">
        <v>145</v>
      </c>
      <c r="Z1184" s="14" t="s">
        <v>58</v>
      </c>
      <c r="AA1184" s="11" t="s">
        <v>37</v>
      </c>
      <c r="AB1184" s="11"/>
      <c r="AD1184" s="61"/>
      <c r="AE1184" s="61"/>
      <c r="AG1184" s="61"/>
      <c r="AH1184" s="15"/>
      <c r="AI1184" s="15"/>
      <c r="AJ1184" s="15"/>
      <c r="AK1184" s="61"/>
      <c r="AL1184" s="15"/>
      <c r="AM1184" s="15"/>
      <c r="AN1184" s="15"/>
      <c r="AO1184" s="15"/>
      <c r="AP1184" s="15">
        <v>1202.6666666666667</v>
      </c>
      <c r="AQ1184" s="27"/>
      <c r="AR1184" s="26"/>
      <c r="AT1184" s="11" t="s">
        <v>52</v>
      </c>
      <c r="AU1184" s="14" t="s">
        <v>56</v>
      </c>
      <c r="AV1184" s="13" t="s">
        <v>56</v>
      </c>
      <c r="AW1184" s="15"/>
    </row>
    <row r="1185" spans="9:49" s="10" customFormat="1" ht="12" customHeight="1" x14ac:dyDescent="0.2">
      <c r="I1185" s="104"/>
      <c r="J1185" s="11"/>
      <c r="L1185" s="74"/>
      <c r="M1185" s="11"/>
      <c r="P1185" s="11"/>
      <c r="Q1185" s="60"/>
      <c r="R1185" s="12"/>
      <c r="S1185" s="12"/>
      <c r="T1185" s="13"/>
      <c r="U1185" s="12"/>
      <c r="V1185" s="55"/>
      <c r="W1185" s="61">
        <v>113</v>
      </c>
      <c r="X1185" s="61">
        <v>0.59599999999999997</v>
      </c>
      <c r="Y1185" s="10" t="s">
        <v>133</v>
      </c>
      <c r="Z1185" s="14" t="s">
        <v>58</v>
      </c>
      <c r="AA1185" s="11" t="s">
        <v>37</v>
      </c>
      <c r="AB1185" s="11"/>
      <c r="AD1185" s="61"/>
      <c r="AE1185" s="61"/>
      <c r="AG1185" s="61"/>
      <c r="AH1185" s="15"/>
      <c r="AI1185" s="15"/>
      <c r="AJ1185" s="15"/>
      <c r="AK1185" s="61"/>
      <c r="AL1185" s="15"/>
      <c r="AM1185" s="15"/>
      <c r="AN1185" s="15"/>
      <c r="AO1185" s="15"/>
      <c r="AP1185" s="15">
        <v>1202.6666666666667</v>
      </c>
      <c r="AQ1185" s="27"/>
      <c r="AR1185" s="26"/>
      <c r="AT1185" s="11" t="s">
        <v>52</v>
      </c>
      <c r="AU1185" s="14" t="s">
        <v>56</v>
      </c>
      <c r="AV1185" s="13" t="s">
        <v>56</v>
      </c>
      <c r="AW1185" s="15"/>
    </row>
    <row r="1186" spans="9:49" s="10" customFormat="1" ht="12" customHeight="1" x14ac:dyDescent="0.2">
      <c r="I1186" s="104"/>
      <c r="J1186" s="11"/>
      <c r="L1186" s="14"/>
      <c r="M1186" s="11"/>
      <c r="P1186" s="11"/>
      <c r="Q1186" s="60"/>
      <c r="R1186" s="12"/>
      <c r="S1186" s="12"/>
      <c r="T1186" s="13"/>
      <c r="U1186" s="12"/>
      <c r="V1186" s="55"/>
      <c r="W1186" s="61">
        <v>513</v>
      </c>
      <c r="X1186" s="61">
        <v>0.51300000000000001</v>
      </c>
      <c r="Z1186" s="14" t="s">
        <v>58</v>
      </c>
      <c r="AA1186" s="11" t="s">
        <v>37</v>
      </c>
      <c r="AB1186" s="11"/>
      <c r="AD1186" s="61"/>
      <c r="AE1186" s="61"/>
      <c r="AG1186" s="61"/>
      <c r="AH1186" s="15"/>
      <c r="AI1186" s="15"/>
      <c r="AJ1186" s="15"/>
      <c r="AK1186" s="61"/>
      <c r="AL1186" s="15"/>
      <c r="AM1186" s="15"/>
      <c r="AN1186" s="15"/>
      <c r="AO1186" s="15"/>
      <c r="AP1186" s="15">
        <v>1202.6666666666667</v>
      </c>
      <c r="AQ1186" s="27"/>
      <c r="AR1186" s="26"/>
      <c r="AT1186" s="11" t="s">
        <v>52</v>
      </c>
      <c r="AU1186" s="14" t="s">
        <v>56</v>
      </c>
      <c r="AV1186" s="13" t="s">
        <v>56</v>
      </c>
      <c r="AW1186" s="15"/>
    </row>
    <row r="1187" spans="9:49" s="10" customFormat="1" ht="12" customHeight="1" x14ac:dyDescent="0.2">
      <c r="I1187" s="104"/>
      <c r="J1187" s="11"/>
      <c r="L1187" s="74"/>
      <c r="M1187" s="11"/>
      <c r="P1187" s="11"/>
      <c r="Q1187" s="60"/>
      <c r="R1187" s="12"/>
      <c r="S1187" s="12"/>
      <c r="T1187" s="11"/>
      <c r="U1187" s="12"/>
      <c r="V1187" s="55"/>
      <c r="W1187" s="61">
        <v>13.7</v>
      </c>
      <c r="X1187" s="61">
        <v>4.4999999999999998E-2</v>
      </c>
      <c r="Y1187" s="10" t="s">
        <v>73</v>
      </c>
      <c r="Z1187" s="14" t="s">
        <v>74</v>
      </c>
      <c r="AA1187" s="11" t="s">
        <v>37</v>
      </c>
      <c r="AB1187" s="11"/>
      <c r="AD1187" s="61"/>
      <c r="AE1187" s="61"/>
      <c r="AG1187" s="61"/>
      <c r="AH1187" s="15"/>
      <c r="AI1187" s="15"/>
      <c r="AJ1187" s="15"/>
      <c r="AK1187" s="61"/>
      <c r="AL1187" s="15"/>
      <c r="AM1187" s="15"/>
      <c r="AN1187" s="15"/>
      <c r="AO1187" s="15"/>
      <c r="AP1187" s="15">
        <v>780</v>
      </c>
      <c r="AQ1187" s="27"/>
      <c r="AR1187" s="26"/>
      <c r="AT1187" s="11" t="s">
        <v>38</v>
      </c>
      <c r="AU1187" s="14" t="s">
        <v>75</v>
      </c>
      <c r="AV1187" s="13" t="s">
        <v>75</v>
      </c>
      <c r="AW1187" s="15"/>
    </row>
    <row r="1188" spans="9:49" s="10" customFormat="1" ht="12" customHeight="1" x14ac:dyDescent="0.2">
      <c r="I1188" s="104"/>
      <c r="J1188" s="11"/>
      <c r="L1188" s="14"/>
      <c r="M1188" s="11"/>
      <c r="P1188" s="11"/>
      <c r="Q1188" s="60"/>
      <c r="R1188" s="12"/>
      <c r="S1188" s="12"/>
      <c r="T1188" s="11"/>
      <c r="U1188" s="12"/>
      <c r="V1188" s="55"/>
      <c r="W1188" s="61">
        <v>27</v>
      </c>
      <c r="X1188" s="61">
        <v>1</v>
      </c>
      <c r="Y1188" s="10" t="s">
        <v>62</v>
      </c>
      <c r="Z1188" s="14" t="s">
        <v>71</v>
      </c>
      <c r="AA1188" s="11" t="s">
        <v>41</v>
      </c>
      <c r="AB1188" s="20"/>
      <c r="AD1188" s="61"/>
      <c r="AE1188" s="61"/>
      <c r="AG1188" s="61"/>
      <c r="AH1188" s="15"/>
      <c r="AI1188" s="15"/>
      <c r="AJ1188" s="15"/>
      <c r="AK1188" s="61"/>
      <c r="AL1188" s="15"/>
      <c r="AM1188" s="15"/>
      <c r="AN1188" s="15"/>
      <c r="AO1188" s="15"/>
      <c r="AP1188" s="15">
        <v>528</v>
      </c>
      <c r="AQ1188" s="27"/>
      <c r="AR1188" s="26"/>
      <c r="AT1188" s="11" t="s">
        <v>38</v>
      </c>
      <c r="AU1188" s="14" t="s">
        <v>107</v>
      </c>
      <c r="AV1188" s="13" t="s">
        <v>107</v>
      </c>
      <c r="AW1188" s="15"/>
    </row>
    <row r="1189" spans="9:49" s="10" customFormat="1" ht="12" customHeight="1" x14ac:dyDescent="0.2">
      <c r="I1189" s="104"/>
      <c r="J1189" s="11"/>
      <c r="L1189" s="14"/>
      <c r="M1189" s="11"/>
      <c r="P1189" s="11"/>
      <c r="Q1189" s="60"/>
      <c r="R1189" s="12"/>
      <c r="S1189" s="12"/>
      <c r="T1189" s="11"/>
      <c r="U1189" s="12"/>
      <c r="V1189" s="55"/>
      <c r="W1189" s="61">
        <v>32</v>
      </c>
      <c r="X1189" s="61">
        <v>2.1800000000000002</v>
      </c>
      <c r="Y1189" s="10" t="s">
        <v>62</v>
      </c>
      <c r="Z1189" s="14" t="s">
        <v>71</v>
      </c>
      <c r="AA1189" s="11" t="s">
        <v>41</v>
      </c>
      <c r="AB1189" s="20"/>
      <c r="AD1189" s="61"/>
      <c r="AE1189" s="61"/>
      <c r="AG1189" s="61"/>
      <c r="AH1189" s="15"/>
      <c r="AI1189" s="15"/>
      <c r="AJ1189" s="15"/>
      <c r="AK1189" s="61"/>
      <c r="AL1189" s="15"/>
      <c r="AM1189" s="15"/>
      <c r="AN1189" s="15"/>
      <c r="AO1189" s="15"/>
      <c r="AP1189" s="15">
        <v>528</v>
      </c>
      <c r="AQ1189" s="27"/>
      <c r="AR1189" s="26"/>
      <c r="AT1189" s="11" t="s">
        <v>38</v>
      </c>
      <c r="AU1189" s="14" t="s">
        <v>107</v>
      </c>
      <c r="AV1189" s="13" t="s">
        <v>107</v>
      </c>
      <c r="AW1189" s="15"/>
    </row>
    <row r="1190" spans="9:49" s="10" customFormat="1" ht="12" customHeight="1" x14ac:dyDescent="0.2">
      <c r="I1190" s="104"/>
      <c r="J1190" s="11"/>
      <c r="L1190" s="14"/>
      <c r="M1190" s="11"/>
      <c r="P1190" s="11"/>
      <c r="Q1190" s="60"/>
      <c r="R1190" s="12"/>
      <c r="S1190" s="12"/>
      <c r="T1190" s="11"/>
      <c r="U1190" s="12"/>
      <c r="V1190" s="11"/>
      <c r="W1190" s="61">
        <v>30</v>
      </c>
      <c r="X1190" s="61">
        <v>0.5</v>
      </c>
      <c r="Y1190" s="10" t="s">
        <v>71</v>
      </c>
      <c r="Z1190" s="14" t="s">
        <v>94</v>
      </c>
      <c r="AA1190" s="11" t="s">
        <v>37</v>
      </c>
      <c r="AB1190" s="11"/>
      <c r="AD1190" s="61"/>
      <c r="AE1190" s="61"/>
      <c r="AG1190" s="61"/>
      <c r="AH1190" s="15"/>
      <c r="AI1190" s="15"/>
      <c r="AJ1190" s="15"/>
      <c r="AK1190" s="61"/>
      <c r="AL1190" s="15"/>
      <c r="AM1190" s="15"/>
      <c r="AN1190" s="15"/>
      <c r="AO1190" s="15"/>
      <c r="AP1190" s="15">
        <v>1320</v>
      </c>
      <c r="AQ1190" s="27"/>
      <c r="AR1190" s="26"/>
      <c r="AT1190" s="11" t="s">
        <v>47</v>
      </c>
      <c r="AU1190" s="14" t="s">
        <v>72</v>
      </c>
      <c r="AV1190" s="13" t="s">
        <v>72</v>
      </c>
      <c r="AW1190" s="15"/>
    </row>
    <row r="1191" spans="9:49" s="10" customFormat="1" ht="12" customHeight="1" x14ac:dyDescent="0.2">
      <c r="I1191" s="104"/>
      <c r="J1191" s="11"/>
      <c r="L1191" s="14"/>
      <c r="M1191" s="11"/>
      <c r="P1191" s="11"/>
      <c r="Q1191" s="60"/>
      <c r="R1191" s="12"/>
      <c r="S1191" s="12"/>
      <c r="T1191" s="11"/>
      <c r="U1191" s="12"/>
      <c r="V1191" s="55"/>
      <c r="W1191" s="61">
        <v>2.6</v>
      </c>
      <c r="X1191" s="61">
        <v>1.4999999999999999E-2</v>
      </c>
      <c r="Y1191" s="10" t="s">
        <v>73</v>
      </c>
      <c r="Z1191" s="14" t="s">
        <v>74</v>
      </c>
      <c r="AA1191" s="11" t="s">
        <v>37</v>
      </c>
      <c r="AB1191" s="11"/>
      <c r="AD1191" s="61"/>
      <c r="AE1191" s="61"/>
      <c r="AG1191" s="61"/>
      <c r="AH1191" s="15"/>
      <c r="AI1191" s="15"/>
      <c r="AJ1191" s="15"/>
      <c r="AK1191" s="61"/>
      <c r="AL1191" s="15"/>
      <c r="AM1191" s="15"/>
      <c r="AN1191" s="15"/>
      <c r="AO1191" s="15"/>
      <c r="AP1191" s="15">
        <v>674.66666666666663</v>
      </c>
      <c r="AQ1191" s="27"/>
      <c r="AR1191" s="26"/>
      <c r="AT1191" s="11" t="s">
        <v>52</v>
      </c>
      <c r="AU1191" s="14" t="s">
        <v>75</v>
      </c>
      <c r="AV1191" s="13" t="s">
        <v>75</v>
      </c>
      <c r="AW1191" s="15"/>
    </row>
    <row r="1192" spans="9:49" s="10" customFormat="1" ht="12" customHeight="1" x14ac:dyDescent="0.2">
      <c r="I1192" s="104"/>
      <c r="J1192" s="11"/>
      <c r="L1192" s="14"/>
      <c r="M1192" s="11"/>
      <c r="P1192" s="11"/>
      <c r="Q1192" s="60"/>
      <c r="R1192" s="12"/>
      <c r="S1192" s="12"/>
      <c r="T1192" s="11"/>
      <c r="U1192" s="12"/>
      <c r="V1192" s="55"/>
      <c r="W1192" s="61">
        <v>2.2000000000000002</v>
      </c>
      <c r="X1192" s="61">
        <v>0.03</v>
      </c>
      <c r="Y1192" s="10" t="s">
        <v>73</v>
      </c>
      <c r="Z1192" s="14" t="s">
        <v>74</v>
      </c>
      <c r="AA1192" s="11" t="s">
        <v>37</v>
      </c>
      <c r="AB1192" s="11"/>
      <c r="AD1192" s="61"/>
      <c r="AE1192" s="61"/>
      <c r="AG1192" s="61"/>
      <c r="AH1192" s="15"/>
      <c r="AI1192" s="15"/>
      <c r="AJ1192" s="15"/>
      <c r="AK1192" s="61"/>
      <c r="AL1192" s="15"/>
      <c r="AM1192" s="15"/>
      <c r="AN1192" s="15"/>
      <c r="AO1192" s="15"/>
      <c r="AP1192" s="15">
        <v>674.66666666666663</v>
      </c>
      <c r="AQ1192" s="27"/>
      <c r="AR1192" s="26"/>
      <c r="AT1192" s="11" t="s">
        <v>52</v>
      </c>
      <c r="AU1192" s="14" t="s">
        <v>75</v>
      </c>
      <c r="AV1192" s="13" t="s">
        <v>75</v>
      </c>
      <c r="AW1192" s="15"/>
    </row>
    <row r="1193" spans="9:49" s="10" customFormat="1" ht="12" customHeight="1" x14ac:dyDescent="0.2">
      <c r="I1193" s="104"/>
      <c r="J1193" s="11"/>
      <c r="L1193" s="14"/>
      <c r="M1193" s="11"/>
      <c r="P1193" s="11"/>
      <c r="Q1193" s="60"/>
      <c r="R1193" s="12"/>
      <c r="S1193" s="12"/>
      <c r="T1193" s="11"/>
      <c r="U1193" s="12"/>
      <c r="V1193" s="55"/>
      <c r="W1193" s="61">
        <v>1.2</v>
      </c>
      <c r="X1193" s="61">
        <v>1.4999999999999999E-2</v>
      </c>
      <c r="Y1193" s="10" t="s">
        <v>73</v>
      </c>
      <c r="Z1193" s="14" t="s">
        <v>74</v>
      </c>
      <c r="AA1193" s="11" t="s">
        <v>37</v>
      </c>
      <c r="AB1193" s="11"/>
      <c r="AD1193" s="61"/>
      <c r="AE1193" s="61"/>
      <c r="AG1193" s="61"/>
      <c r="AH1193" s="15"/>
      <c r="AI1193" s="15"/>
      <c r="AJ1193" s="15"/>
      <c r="AK1193" s="61"/>
      <c r="AL1193" s="15"/>
      <c r="AM1193" s="15"/>
      <c r="AN1193" s="15"/>
      <c r="AO1193" s="15"/>
      <c r="AP1193" s="15">
        <v>400</v>
      </c>
      <c r="AQ1193" s="27"/>
      <c r="AR1193" s="26"/>
      <c r="AT1193" s="11" t="s">
        <v>52</v>
      </c>
      <c r="AU1193" s="14" t="s">
        <v>75</v>
      </c>
      <c r="AV1193" s="13" t="s">
        <v>75</v>
      </c>
      <c r="AW1193" s="15"/>
    </row>
    <row r="1194" spans="9:49" s="10" customFormat="1" ht="12" customHeight="1" x14ac:dyDescent="0.2">
      <c r="I1194" s="104"/>
      <c r="J1194" s="11"/>
      <c r="L1194" s="14"/>
      <c r="M1194" s="11"/>
      <c r="P1194" s="11"/>
      <c r="Q1194" s="60"/>
      <c r="R1194" s="12"/>
      <c r="S1194" s="12"/>
      <c r="T1194" s="11"/>
      <c r="U1194" s="12"/>
      <c r="V1194" s="55"/>
      <c r="W1194" s="61">
        <v>10.6</v>
      </c>
      <c r="X1194" s="61">
        <v>1.4999999999999999E-2</v>
      </c>
      <c r="Y1194" s="10" t="s">
        <v>73</v>
      </c>
      <c r="Z1194" s="14" t="s">
        <v>74</v>
      </c>
      <c r="AA1194" s="11" t="s">
        <v>37</v>
      </c>
      <c r="AB1194" s="11"/>
      <c r="AD1194" s="61"/>
      <c r="AE1194" s="61"/>
      <c r="AG1194" s="61"/>
      <c r="AH1194" s="15"/>
      <c r="AI1194" s="15"/>
      <c r="AJ1194" s="15"/>
      <c r="AK1194" s="61"/>
      <c r="AL1194" s="15"/>
      <c r="AM1194" s="15"/>
      <c r="AN1194" s="15"/>
      <c r="AO1194" s="15"/>
      <c r="AP1194" s="15">
        <v>400</v>
      </c>
      <c r="AQ1194" s="27"/>
      <c r="AR1194" s="26"/>
      <c r="AT1194" s="11" t="s">
        <v>52</v>
      </c>
      <c r="AU1194" s="14" t="s">
        <v>75</v>
      </c>
      <c r="AV1194" s="13" t="s">
        <v>75</v>
      </c>
      <c r="AW1194" s="15"/>
    </row>
    <row r="1195" spans="9:49" s="10" customFormat="1" ht="12" customHeight="1" x14ac:dyDescent="0.2">
      <c r="I1195" s="104"/>
      <c r="J1195" s="11"/>
      <c r="L1195" s="74"/>
      <c r="M1195" s="11"/>
      <c r="P1195" s="11"/>
      <c r="Q1195" s="60"/>
      <c r="R1195" s="12"/>
      <c r="S1195" s="12"/>
      <c r="T1195" s="11"/>
      <c r="U1195" s="12"/>
      <c r="V1195" s="55"/>
      <c r="W1195" s="61">
        <v>2.2000000000000002</v>
      </c>
      <c r="X1195" s="61">
        <v>3.1404000000000001E-2</v>
      </c>
      <c r="Z1195" s="14" t="s">
        <v>74</v>
      </c>
      <c r="AA1195" s="11" t="s">
        <v>37</v>
      </c>
      <c r="AB1195" s="11"/>
      <c r="AD1195" s="61"/>
      <c r="AE1195" s="61"/>
      <c r="AG1195" s="61"/>
      <c r="AH1195" s="15"/>
      <c r="AI1195" s="15"/>
      <c r="AJ1195" s="15"/>
      <c r="AK1195" s="61"/>
      <c r="AL1195" s="15"/>
      <c r="AM1195" s="15"/>
      <c r="AN1195" s="15"/>
      <c r="AO1195" s="15"/>
      <c r="AP1195" s="15">
        <v>520</v>
      </c>
      <c r="AQ1195" s="27"/>
      <c r="AR1195" s="26"/>
      <c r="AT1195" s="11" t="s">
        <v>38</v>
      </c>
      <c r="AU1195" s="14" t="s">
        <v>75</v>
      </c>
      <c r="AV1195" s="13" t="s">
        <v>75</v>
      </c>
      <c r="AW1195" s="15"/>
    </row>
    <row r="1196" spans="9:49" s="10" customFormat="1" ht="12" customHeight="1" x14ac:dyDescent="0.2">
      <c r="I1196" s="104"/>
      <c r="J1196" s="11"/>
      <c r="L1196" s="74"/>
      <c r="M1196" s="11"/>
      <c r="P1196" s="11"/>
      <c r="Q1196" s="60"/>
      <c r="R1196" s="12"/>
      <c r="S1196" s="12"/>
      <c r="T1196" s="11"/>
      <c r="U1196" s="12"/>
      <c r="V1196" s="55"/>
      <c r="W1196" s="61">
        <v>2.2000000000000002</v>
      </c>
      <c r="X1196" s="61">
        <v>3.1404000000000001E-2</v>
      </c>
      <c r="Y1196" s="10" t="s">
        <v>73</v>
      </c>
      <c r="Z1196" s="14" t="s">
        <v>74</v>
      </c>
      <c r="AA1196" s="11" t="s">
        <v>37</v>
      </c>
      <c r="AB1196" s="11"/>
      <c r="AD1196" s="61"/>
      <c r="AE1196" s="61"/>
      <c r="AG1196" s="61"/>
      <c r="AH1196" s="15"/>
      <c r="AI1196" s="15"/>
      <c r="AJ1196" s="15"/>
      <c r="AK1196" s="61"/>
      <c r="AL1196" s="15"/>
      <c r="AM1196" s="15"/>
      <c r="AN1196" s="15"/>
      <c r="AO1196" s="15"/>
      <c r="AP1196" s="15">
        <v>520</v>
      </c>
      <c r="AQ1196" s="27"/>
      <c r="AR1196" s="26"/>
      <c r="AT1196" s="11" t="s">
        <v>38</v>
      </c>
      <c r="AU1196" s="14" t="s">
        <v>75</v>
      </c>
      <c r="AV1196" s="13" t="s">
        <v>75</v>
      </c>
      <c r="AW1196" s="15"/>
    </row>
    <row r="1197" spans="9:49" s="10" customFormat="1" ht="12" customHeight="1" x14ac:dyDescent="0.2">
      <c r="I1197" s="104"/>
      <c r="J1197" s="11"/>
      <c r="L1197" s="14"/>
      <c r="M1197" s="11"/>
      <c r="P1197" s="11"/>
      <c r="Q1197" s="60"/>
      <c r="R1197" s="12"/>
      <c r="S1197" s="12"/>
      <c r="T1197" s="11"/>
      <c r="U1197" s="12"/>
      <c r="V1197" s="55"/>
      <c r="W1197" s="61">
        <v>1</v>
      </c>
      <c r="X1197" s="61">
        <v>1.4999999999999999E-2</v>
      </c>
      <c r="Y1197" s="10" t="s">
        <v>73</v>
      </c>
      <c r="Z1197" s="14" t="s">
        <v>74</v>
      </c>
      <c r="AA1197" s="11" t="s">
        <v>37</v>
      </c>
      <c r="AB1197" s="11"/>
      <c r="AD1197" s="61"/>
      <c r="AE1197" s="61"/>
      <c r="AG1197" s="61"/>
      <c r="AH1197" s="15"/>
      <c r="AI1197" s="15"/>
      <c r="AJ1197" s="15"/>
      <c r="AK1197" s="61"/>
      <c r="AL1197" s="15"/>
      <c r="AM1197" s="15"/>
      <c r="AN1197" s="15"/>
      <c r="AO1197" s="15"/>
      <c r="AP1197" s="15">
        <v>520</v>
      </c>
      <c r="AQ1197" s="27"/>
      <c r="AR1197" s="26"/>
      <c r="AT1197" s="11" t="s">
        <v>47</v>
      </c>
      <c r="AU1197" s="14" t="s">
        <v>75</v>
      </c>
      <c r="AV1197" s="13" t="s">
        <v>75</v>
      </c>
      <c r="AW1197" s="15"/>
    </row>
    <row r="1198" spans="9:49" s="10" customFormat="1" ht="12" customHeight="1" x14ac:dyDescent="0.2">
      <c r="I1198" s="104"/>
      <c r="J1198" s="11"/>
      <c r="L1198" s="14"/>
      <c r="M1198" s="11"/>
      <c r="P1198" s="11"/>
      <c r="Q1198" s="60"/>
      <c r="R1198" s="12"/>
      <c r="S1198" s="12"/>
      <c r="T1198" s="11"/>
      <c r="U1198" s="12"/>
      <c r="V1198" s="55"/>
      <c r="W1198" s="61">
        <v>4</v>
      </c>
      <c r="X1198" s="61">
        <v>0.03</v>
      </c>
      <c r="Y1198" s="10" t="s">
        <v>73</v>
      </c>
      <c r="Z1198" s="14" t="s">
        <v>74</v>
      </c>
      <c r="AA1198" s="11" t="s">
        <v>37</v>
      </c>
      <c r="AB1198" s="11"/>
      <c r="AD1198" s="61"/>
      <c r="AE1198" s="61"/>
      <c r="AG1198" s="61"/>
      <c r="AH1198" s="15"/>
      <c r="AI1198" s="15"/>
      <c r="AJ1198" s="15"/>
      <c r="AK1198" s="61"/>
      <c r="AL1198" s="15"/>
      <c r="AM1198" s="15"/>
      <c r="AN1198" s="15"/>
      <c r="AO1198" s="15"/>
      <c r="AP1198" s="15">
        <v>520</v>
      </c>
      <c r="AQ1198" s="27"/>
      <c r="AR1198" s="26"/>
      <c r="AT1198" s="11" t="s">
        <v>47</v>
      </c>
      <c r="AU1198" s="14" t="s">
        <v>75</v>
      </c>
      <c r="AV1198" s="13" t="s">
        <v>75</v>
      </c>
      <c r="AW1198" s="15"/>
    </row>
    <row r="1199" spans="9:49" s="10" customFormat="1" ht="12" customHeight="1" x14ac:dyDescent="0.2">
      <c r="I1199" s="104"/>
      <c r="J1199" s="11"/>
      <c r="L1199" s="14"/>
      <c r="M1199" s="11"/>
      <c r="P1199" s="11"/>
      <c r="Q1199" s="60"/>
      <c r="R1199" s="12"/>
      <c r="S1199" s="12"/>
      <c r="T1199" s="11"/>
      <c r="U1199" s="12"/>
      <c r="V1199" s="55"/>
      <c r="W1199" s="61">
        <v>1.3</v>
      </c>
      <c r="X1199" s="61">
        <v>1.4999999999999999E-2</v>
      </c>
      <c r="Y1199" s="10" t="s">
        <v>73</v>
      </c>
      <c r="Z1199" s="14" t="s">
        <v>74</v>
      </c>
      <c r="AA1199" s="11" t="s">
        <v>37</v>
      </c>
      <c r="AB1199" s="11"/>
      <c r="AD1199" s="61"/>
      <c r="AE1199" s="61"/>
      <c r="AG1199" s="61"/>
      <c r="AH1199" s="15"/>
      <c r="AI1199" s="15"/>
      <c r="AJ1199" s="15"/>
      <c r="AK1199" s="61"/>
      <c r="AL1199" s="15"/>
      <c r="AM1199" s="15"/>
      <c r="AN1199" s="15"/>
      <c r="AO1199" s="15"/>
      <c r="AP1199" s="15">
        <v>520</v>
      </c>
      <c r="AQ1199" s="27"/>
      <c r="AR1199" s="26"/>
      <c r="AT1199" s="11" t="s">
        <v>47</v>
      </c>
      <c r="AU1199" s="14" t="s">
        <v>75</v>
      </c>
      <c r="AV1199" s="13" t="s">
        <v>75</v>
      </c>
      <c r="AW1199" s="15"/>
    </row>
    <row r="1200" spans="9:49" s="10" customFormat="1" ht="12" customHeight="1" x14ac:dyDescent="0.2">
      <c r="I1200" s="104"/>
      <c r="J1200" s="11"/>
      <c r="L1200" s="14"/>
      <c r="M1200" s="11"/>
      <c r="O1200" s="30"/>
      <c r="P1200" s="11"/>
      <c r="Q1200" s="60"/>
      <c r="R1200" s="12"/>
      <c r="S1200" s="12"/>
      <c r="T1200" s="11"/>
      <c r="U1200" s="12"/>
      <c r="V1200" s="55"/>
      <c r="W1200" s="61">
        <v>9.16</v>
      </c>
      <c r="X1200" s="61">
        <v>0.26400000000000001</v>
      </c>
      <c r="Y1200" s="10" t="s">
        <v>111</v>
      </c>
      <c r="Z1200" s="14" t="s">
        <v>79</v>
      </c>
      <c r="AA1200" s="11" t="s">
        <v>37</v>
      </c>
      <c r="AB1200" s="11"/>
      <c r="AD1200" s="61"/>
      <c r="AE1200" s="61"/>
      <c r="AG1200" s="61"/>
      <c r="AH1200" s="15"/>
      <c r="AI1200" s="15"/>
      <c r="AJ1200" s="15"/>
      <c r="AK1200" s="61"/>
      <c r="AL1200" s="15"/>
      <c r="AM1200" s="15"/>
      <c r="AN1200" s="15"/>
      <c r="AO1200" s="15"/>
      <c r="AP1200" s="15">
        <v>1200</v>
      </c>
      <c r="AQ1200" s="105"/>
      <c r="AR1200" s="26"/>
      <c r="AT1200" s="11" t="s">
        <v>38</v>
      </c>
      <c r="AU1200" s="14" t="s">
        <v>80</v>
      </c>
      <c r="AV1200" s="13" t="s">
        <v>80</v>
      </c>
      <c r="AW1200" s="15"/>
    </row>
    <row r="1201" spans="9:49" s="10" customFormat="1" ht="12" customHeight="1" x14ac:dyDescent="0.2">
      <c r="I1201" s="104"/>
      <c r="J1201" s="11"/>
      <c r="L1201" s="14"/>
      <c r="M1201" s="11"/>
      <c r="P1201" s="11"/>
      <c r="Q1201" s="60"/>
      <c r="R1201" s="12"/>
      <c r="S1201" s="12"/>
      <c r="T1201" s="11"/>
      <c r="U1201" s="12"/>
      <c r="V1201" s="55"/>
      <c r="W1201" s="61">
        <v>27</v>
      </c>
      <c r="X1201" s="61">
        <v>1</v>
      </c>
      <c r="Y1201" s="10" t="s">
        <v>71</v>
      </c>
      <c r="Z1201" s="14" t="s">
        <v>62</v>
      </c>
      <c r="AA1201" s="11" t="s">
        <v>41</v>
      </c>
      <c r="AB1201" s="20"/>
      <c r="AD1201" s="61"/>
      <c r="AE1201" s="61"/>
      <c r="AG1201" s="61"/>
      <c r="AH1201" s="15"/>
      <c r="AI1201" s="15"/>
      <c r="AJ1201" s="15"/>
      <c r="AK1201" s="61"/>
      <c r="AL1201" s="15"/>
      <c r="AM1201" s="15"/>
      <c r="AN1201" s="15"/>
      <c r="AO1201" s="15"/>
      <c r="AP1201" s="15">
        <v>600</v>
      </c>
      <c r="AQ1201" s="27"/>
      <c r="AR1201" s="26"/>
      <c r="AT1201" s="11" t="s">
        <v>38</v>
      </c>
      <c r="AU1201" s="14" t="s">
        <v>72</v>
      </c>
      <c r="AV1201" s="13" t="s">
        <v>72</v>
      </c>
      <c r="AW1201" s="15"/>
    </row>
    <row r="1202" spans="9:49" s="10" customFormat="1" ht="12" customHeight="1" x14ac:dyDescent="0.2">
      <c r="I1202" s="104"/>
      <c r="J1202" s="11"/>
      <c r="L1202" s="14"/>
      <c r="M1202" s="11"/>
      <c r="P1202" s="11"/>
      <c r="Q1202" s="60"/>
      <c r="R1202" s="12"/>
      <c r="S1202" s="12"/>
      <c r="T1202" s="11"/>
      <c r="U1202" s="12"/>
      <c r="V1202" s="55"/>
      <c r="W1202" s="61">
        <v>341.5</v>
      </c>
      <c r="X1202" s="61">
        <v>1.254</v>
      </c>
      <c r="Y1202" s="10" t="s">
        <v>166</v>
      </c>
      <c r="Z1202" s="14" t="s">
        <v>79</v>
      </c>
      <c r="AA1202" s="11" t="s">
        <v>37</v>
      </c>
      <c r="AB1202" s="11"/>
      <c r="AD1202" s="61"/>
      <c r="AE1202" s="61"/>
      <c r="AG1202" s="61"/>
      <c r="AH1202" s="15"/>
      <c r="AI1202" s="15"/>
      <c r="AJ1202" s="15"/>
      <c r="AK1202" s="61"/>
      <c r="AL1202" s="15"/>
      <c r="AM1202" s="15"/>
      <c r="AN1202" s="15"/>
      <c r="AO1202" s="15"/>
      <c r="AP1202" s="15">
        <v>300</v>
      </c>
      <c r="AQ1202" s="105"/>
      <c r="AR1202" s="26"/>
      <c r="AT1202" s="11" t="s">
        <v>38</v>
      </c>
      <c r="AU1202" s="14" t="s">
        <v>80</v>
      </c>
      <c r="AV1202" s="13" t="s">
        <v>80</v>
      </c>
      <c r="AW1202" s="15"/>
    </row>
    <row r="1203" spans="9:49" s="10" customFormat="1" ht="12" customHeight="1" x14ac:dyDescent="0.2">
      <c r="I1203" s="104"/>
      <c r="J1203" s="11"/>
      <c r="L1203" s="14"/>
      <c r="M1203" s="11"/>
      <c r="P1203" s="11"/>
      <c r="Q1203" s="60"/>
      <c r="R1203" s="12"/>
      <c r="S1203" s="12"/>
      <c r="T1203" s="11"/>
      <c r="U1203" s="12"/>
      <c r="V1203" s="55"/>
      <c r="W1203" s="61">
        <v>64.5</v>
      </c>
      <c r="X1203" s="61">
        <v>0.88</v>
      </c>
      <c r="Y1203" s="10" t="s">
        <v>166</v>
      </c>
      <c r="Z1203" s="14" t="s">
        <v>79</v>
      </c>
      <c r="AA1203" s="11" t="s">
        <v>37</v>
      </c>
      <c r="AB1203" s="11"/>
      <c r="AD1203" s="61"/>
      <c r="AE1203" s="61"/>
      <c r="AG1203" s="61"/>
      <c r="AH1203" s="15"/>
      <c r="AI1203" s="15"/>
      <c r="AJ1203" s="15"/>
      <c r="AK1203" s="61"/>
      <c r="AL1203" s="15"/>
      <c r="AM1203" s="15"/>
      <c r="AN1203" s="15"/>
      <c r="AO1203" s="15"/>
      <c r="AP1203" s="15">
        <v>300</v>
      </c>
      <c r="AQ1203" s="105"/>
      <c r="AR1203" s="26"/>
      <c r="AT1203" s="11" t="s">
        <v>38</v>
      </c>
      <c r="AU1203" s="14" t="s">
        <v>80</v>
      </c>
      <c r="AV1203" s="13" t="s">
        <v>80</v>
      </c>
      <c r="AW1203" s="15"/>
    </row>
    <row r="1204" spans="9:49" s="10" customFormat="1" ht="12" customHeight="1" x14ac:dyDescent="0.2">
      <c r="I1204" s="104"/>
      <c r="J1204" s="11"/>
      <c r="L1204" s="14"/>
      <c r="M1204" s="11"/>
      <c r="P1204" s="11"/>
      <c r="Q1204" s="60"/>
      <c r="R1204" s="12"/>
      <c r="S1204" s="12"/>
      <c r="T1204" s="11"/>
      <c r="U1204" s="12"/>
      <c r="V1204" s="55"/>
      <c r="W1204" s="61">
        <v>9.17</v>
      </c>
      <c r="X1204" s="61">
        <v>0.26400000000000001</v>
      </c>
      <c r="Y1204" s="10" t="s">
        <v>111</v>
      </c>
      <c r="Z1204" s="14" t="s">
        <v>79</v>
      </c>
      <c r="AA1204" s="11" t="s">
        <v>37</v>
      </c>
      <c r="AB1204" s="11"/>
      <c r="AD1204" s="61"/>
      <c r="AE1204" s="61"/>
      <c r="AG1204" s="61"/>
      <c r="AH1204" s="15"/>
      <c r="AI1204" s="15"/>
      <c r="AJ1204" s="15"/>
      <c r="AK1204" s="61"/>
      <c r="AL1204" s="15"/>
      <c r="AM1204" s="15"/>
      <c r="AN1204" s="15"/>
      <c r="AO1204" s="15"/>
      <c r="AP1204" s="15">
        <v>300</v>
      </c>
      <c r="AQ1204" s="105"/>
      <c r="AR1204" s="26"/>
      <c r="AT1204" s="11" t="s">
        <v>38</v>
      </c>
      <c r="AU1204" s="14" t="s">
        <v>80</v>
      </c>
      <c r="AV1204" s="13" t="s">
        <v>80</v>
      </c>
      <c r="AW1204" s="15"/>
    </row>
    <row r="1205" spans="9:49" s="10" customFormat="1" ht="12" customHeight="1" x14ac:dyDescent="0.2">
      <c r="I1205" s="104"/>
      <c r="J1205" s="11"/>
      <c r="L1205" s="14"/>
      <c r="M1205" s="11"/>
      <c r="P1205" s="11"/>
      <c r="Q1205" s="60"/>
      <c r="R1205" s="12"/>
      <c r="S1205" s="12"/>
      <c r="T1205" s="11"/>
      <c r="U1205" s="12"/>
      <c r="V1205" s="55"/>
      <c r="W1205" s="61">
        <v>14.66</v>
      </c>
      <c r="X1205" s="61">
        <v>0.17799999999999999</v>
      </c>
      <c r="Y1205" s="10" t="s">
        <v>78</v>
      </c>
      <c r="Z1205" s="14" t="s">
        <v>79</v>
      </c>
      <c r="AA1205" s="11" t="s">
        <v>37</v>
      </c>
      <c r="AB1205" s="11"/>
      <c r="AD1205" s="61"/>
      <c r="AE1205" s="61"/>
      <c r="AG1205" s="61"/>
      <c r="AH1205" s="15"/>
      <c r="AI1205" s="15"/>
      <c r="AJ1205" s="15"/>
      <c r="AK1205" s="61"/>
      <c r="AL1205" s="15"/>
      <c r="AM1205" s="15"/>
      <c r="AN1205" s="15"/>
      <c r="AO1205" s="15"/>
      <c r="AP1205" s="15">
        <v>300</v>
      </c>
      <c r="AQ1205" s="105"/>
      <c r="AR1205" s="26"/>
      <c r="AT1205" s="11" t="s">
        <v>38</v>
      </c>
      <c r="AU1205" s="14" t="s">
        <v>80</v>
      </c>
      <c r="AV1205" s="13" t="s">
        <v>80</v>
      </c>
      <c r="AW1205" s="15"/>
    </row>
    <row r="1206" spans="9:49" s="10" customFormat="1" ht="12" customHeight="1" x14ac:dyDescent="0.2">
      <c r="I1206" s="104"/>
      <c r="J1206" s="11"/>
      <c r="L1206" s="14"/>
      <c r="M1206" s="11"/>
      <c r="P1206" s="11"/>
      <c r="Q1206" s="60"/>
      <c r="R1206" s="12"/>
      <c r="S1206" s="12"/>
      <c r="T1206" s="11"/>
      <c r="U1206" s="12"/>
      <c r="V1206" s="55"/>
      <c r="W1206" s="61">
        <v>1</v>
      </c>
      <c r="X1206" s="61">
        <v>1.639</v>
      </c>
      <c r="Y1206" s="10" t="s">
        <v>43</v>
      </c>
      <c r="Z1206" s="14" t="s">
        <v>44</v>
      </c>
      <c r="AA1206" s="11" t="s">
        <v>37</v>
      </c>
      <c r="AB1206" s="59"/>
      <c r="AD1206" s="61"/>
      <c r="AE1206" s="61"/>
      <c r="AG1206" s="61"/>
      <c r="AH1206" s="15"/>
      <c r="AI1206" s="15"/>
      <c r="AJ1206" s="15"/>
      <c r="AK1206" s="61"/>
      <c r="AL1206" s="15"/>
      <c r="AM1206" s="15"/>
      <c r="AN1206" s="15"/>
      <c r="AO1206" s="15"/>
      <c r="AP1206" s="15">
        <v>400</v>
      </c>
      <c r="AQ1206" s="27"/>
      <c r="AR1206" s="26"/>
      <c r="AT1206" s="11" t="s">
        <v>47</v>
      </c>
      <c r="AU1206" s="14" t="s">
        <v>45</v>
      </c>
      <c r="AV1206" s="13" t="s">
        <v>45</v>
      </c>
      <c r="AW1206" s="15"/>
    </row>
    <row r="1207" spans="9:49" s="10" customFormat="1" ht="12" customHeight="1" x14ac:dyDescent="0.2">
      <c r="I1207" s="104"/>
      <c r="J1207" s="11"/>
      <c r="L1207" s="14"/>
      <c r="M1207" s="11"/>
      <c r="P1207" s="11"/>
      <c r="Q1207" s="60"/>
      <c r="R1207" s="12"/>
      <c r="S1207" s="12"/>
      <c r="T1207" s="11"/>
      <c r="U1207" s="12"/>
      <c r="V1207" s="11"/>
      <c r="W1207" s="61">
        <v>8</v>
      </c>
      <c r="X1207" s="61">
        <v>5.8000000000000003E-2</v>
      </c>
      <c r="Y1207" s="10" t="s">
        <v>78</v>
      </c>
      <c r="Z1207" s="14" t="s">
        <v>79</v>
      </c>
      <c r="AA1207" s="11" t="s">
        <v>37</v>
      </c>
      <c r="AB1207" s="11"/>
      <c r="AD1207" s="61"/>
      <c r="AE1207" s="61"/>
      <c r="AG1207" s="61"/>
      <c r="AH1207" s="15"/>
      <c r="AI1207" s="15"/>
      <c r="AJ1207" s="15"/>
      <c r="AK1207" s="61"/>
      <c r="AL1207" s="15"/>
      <c r="AM1207" s="15"/>
      <c r="AN1207" s="15"/>
      <c r="AO1207" s="15"/>
      <c r="AP1207" s="15">
        <v>1200</v>
      </c>
      <c r="AQ1207" s="105"/>
      <c r="AR1207" s="26"/>
      <c r="AT1207" s="11" t="s">
        <v>38</v>
      </c>
      <c r="AU1207" s="14" t="s">
        <v>80</v>
      </c>
      <c r="AV1207" s="13" t="s">
        <v>80</v>
      </c>
      <c r="AW1207" s="15"/>
    </row>
    <row r="1208" spans="9:49" s="10" customFormat="1" ht="12" customHeight="1" x14ac:dyDescent="0.2">
      <c r="I1208" s="104"/>
      <c r="J1208" s="11"/>
      <c r="L1208" s="14"/>
      <c r="M1208" s="11"/>
      <c r="P1208" s="11"/>
      <c r="Q1208" s="60"/>
      <c r="R1208" s="12"/>
      <c r="S1208" s="12"/>
      <c r="T1208" s="11"/>
      <c r="U1208" s="12"/>
      <c r="V1208" s="11"/>
      <c r="W1208" s="61">
        <v>84</v>
      </c>
      <c r="X1208" s="61">
        <v>0.38400000000000001</v>
      </c>
      <c r="Y1208" s="10" t="s">
        <v>81</v>
      </c>
      <c r="Z1208" s="14" t="s">
        <v>79</v>
      </c>
      <c r="AA1208" s="11" t="s">
        <v>37</v>
      </c>
      <c r="AB1208" s="11"/>
      <c r="AD1208" s="61"/>
      <c r="AE1208" s="61"/>
      <c r="AG1208" s="61"/>
      <c r="AH1208" s="15"/>
      <c r="AI1208" s="15"/>
      <c r="AJ1208" s="15"/>
      <c r="AK1208" s="61"/>
      <c r="AL1208" s="15"/>
      <c r="AM1208" s="15"/>
      <c r="AN1208" s="15"/>
      <c r="AO1208" s="15"/>
      <c r="AP1208" s="15">
        <v>600</v>
      </c>
      <c r="AQ1208" s="105"/>
      <c r="AR1208" s="26"/>
      <c r="AT1208" s="11" t="s">
        <v>38</v>
      </c>
      <c r="AU1208" s="14" t="s">
        <v>80</v>
      </c>
      <c r="AV1208" s="13" t="s">
        <v>80</v>
      </c>
      <c r="AW1208" s="15"/>
    </row>
    <row r="1209" spans="9:49" s="10" customFormat="1" ht="12" customHeight="1" x14ac:dyDescent="0.2">
      <c r="I1209" s="104"/>
      <c r="J1209" s="11"/>
      <c r="L1209" s="14"/>
      <c r="M1209" s="11"/>
      <c r="P1209" s="11"/>
      <c r="Q1209" s="60"/>
      <c r="R1209" s="12"/>
      <c r="S1209" s="12"/>
      <c r="T1209" s="11"/>
      <c r="U1209" s="12"/>
      <c r="V1209" s="11"/>
      <c r="W1209" s="61">
        <v>84</v>
      </c>
      <c r="X1209" s="61">
        <v>0.38400000000000001</v>
      </c>
      <c r="Y1209" s="10" t="s">
        <v>81</v>
      </c>
      <c r="Z1209" s="14" t="s">
        <v>79</v>
      </c>
      <c r="AA1209" s="11" t="s">
        <v>37</v>
      </c>
      <c r="AB1209" s="11"/>
      <c r="AD1209" s="61"/>
      <c r="AE1209" s="61"/>
      <c r="AG1209" s="61"/>
      <c r="AH1209" s="15"/>
      <c r="AI1209" s="15"/>
      <c r="AJ1209" s="15"/>
      <c r="AK1209" s="61"/>
      <c r="AL1209" s="15"/>
      <c r="AM1209" s="15"/>
      <c r="AN1209" s="15"/>
      <c r="AO1209" s="15"/>
      <c r="AP1209" s="15">
        <v>600</v>
      </c>
      <c r="AQ1209" s="105"/>
      <c r="AR1209" s="26"/>
      <c r="AT1209" s="11" t="s">
        <v>38</v>
      </c>
      <c r="AU1209" s="14" t="s">
        <v>80</v>
      </c>
      <c r="AV1209" s="13" t="s">
        <v>80</v>
      </c>
      <c r="AW1209" s="15"/>
    </row>
    <row r="1210" spans="9:49" s="10" customFormat="1" ht="12" customHeight="1" x14ac:dyDescent="0.2">
      <c r="I1210" s="104"/>
      <c r="J1210" s="11"/>
      <c r="L1210" s="14"/>
      <c r="M1210" s="11"/>
      <c r="P1210" s="11"/>
      <c r="Q1210" s="60"/>
      <c r="R1210" s="12"/>
      <c r="S1210" s="12"/>
      <c r="T1210" s="13"/>
      <c r="U1210" s="12"/>
      <c r="V1210" s="55"/>
      <c r="W1210" s="61">
        <v>64.5</v>
      </c>
      <c r="X1210" s="61">
        <v>0.88</v>
      </c>
      <c r="Y1210" s="10" t="s">
        <v>166</v>
      </c>
      <c r="Z1210" s="14" t="s">
        <v>79</v>
      </c>
      <c r="AA1210" s="11" t="s">
        <v>37</v>
      </c>
      <c r="AB1210" s="11"/>
      <c r="AD1210" s="61"/>
      <c r="AE1210" s="61"/>
      <c r="AG1210" s="61"/>
      <c r="AH1210" s="15"/>
      <c r="AI1210" s="15"/>
      <c r="AJ1210" s="15"/>
      <c r="AK1210" s="61"/>
      <c r="AL1210" s="15"/>
      <c r="AM1210" s="15"/>
      <c r="AN1210" s="15"/>
      <c r="AO1210" s="15"/>
      <c r="AP1210" s="15">
        <v>226.28571428571428</v>
      </c>
      <c r="AQ1210" s="27"/>
      <c r="AR1210" s="26"/>
      <c r="AT1210" s="11" t="s">
        <v>38</v>
      </c>
      <c r="AU1210" s="14" t="s">
        <v>80</v>
      </c>
      <c r="AV1210" s="13" t="s">
        <v>80</v>
      </c>
      <c r="AW1210" s="15"/>
    </row>
    <row r="1211" spans="9:49" s="10" customFormat="1" ht="12" customHeight="1" x14ac:dyDescent="0.2">
      <c r="I1211" s="104"/>
      <c r="J1211" s="11"/>
      <c r="L1211" s="14"/>
      <c r="M1211" s="11"/>
      <c r="P1211" s="11"/>
      <c r="Q1211" s="60"/>
      <c r="R1211" s="12"/>
      <c r="S1211" s="12"/>
      <c r="T1211" s="13"/>
      <c r="U1211" s="12"/>
      <c r="V1211" s="55"/>
      <c r="W1211" s="61">
        <v>18</v>
      </c>
      <c r="X1211" s="61">
        <v>0.441</v>
      </c>
      <c r="Y1211" s="10" t="s">
        <v>78</v>
      </c>
      <c r="Z1211" s="14" t="s">
        <v>79</v>
      </c>
      <c r="AA1211" s="11" t="s">
        <v>37</v>
      </c>
      <c r="AB1211" s="11"/>
      <c r="AD1211" s="61"/>
      <c r="AE1211" s="61"/>
      <c r="AG1211" s="61"/>
      <c r="AH1211" s="15"/>
      <c r="AI1211" s="15"/>
      <c r="AJ1211" s="15"/>
      <c r="AK1211" s="61"/>
      <c r="AL1211" s="15"/>
      <c r="AM1211" s="15"/>
      <c r="AN1211" s="15"/>
      <c r="AO1211" s="15"/>
      <c r="AP1211" s="15">
        <v>226.28571428571428</v>
      </c>
      <c r="AQ1211" s="27"/>
      <c r="AR1211" s="26"/>
      <c r="AT1211" s="11" t="s">
        <v>38</v>
      </c>
      <c r="AU1211" s="14" t="s">
        <v>80</v>
      </c>
      <c r="AV1211" s="13" t="s">
        <v>80</v>
      </c>
      <c r="AW1211" s="15"/>
    </row>
    <row r="1212" spans="9:49" s="10" customFormat="1" ht="12" customHeight="1" x14ac:dyDescent="0.2">
      <c r="I1212" s="104"/>
      <c r="J1212" s="11"/>
      <c r="L1212" s="14"/>
      <c r="M1212" s="11"/>
      <c r="P1212" s="11"/>
      <c r="Q1212" s="60"/>
      <c r="R1212" s="12"/>
      <c r="S1212" s="12"/>
      <c r="T1212" s="13"/>
      <c r="U1212" s="12"/>
      <c r="V1212" s="55"/>
      <c r="W1212" s="61">
        <v>14.67</v>
      </c>
      <c r="X1212" s="61">
        <v>0.17799999999999999</v>
      </c>
      <c r="Y1212" s="10" t="s">
        <v>78</v>
      </c>
      <c r="Z1212" s="14" t="s">
        <v>79</v>
      </c>
      <c r="AA1212" s="11" t="s">
        <v>37</v>
      </c>
      <c r="AB1212" s="11"/>
      <c r="AD1212" s="61"/>
      <c r="AE1212" s="61"/>
      <c r="AG1212" s="61"/>
      <c r="AH1212" s="15"/>
      <c r="AI1212" s="15"/>
      <c r="AJ1212" s="15"/>
      <c r="AK1212" s="61"/>
      <c r="AL1212" s="15"/>
      <c r="AM1212" s="15"/>
      <c r="AN1212" s="15"/>
      <c r="AO1212" s="15"/>
      <c r="AP1212" s="15">
        <v>226.28571428571428</v>
      </c>
      <c r="AQ1212" s="27"/>
      <c r="AR1212" s="26"/>
      <c r="AT1212" s="11" t="s">
        <v>38</v>
      </c>
      <c r="AU1212" s="14" t="s">
        <v>80</v>
      </c>
      <c r="AV1212" s="13" t="s">
        <v>80</v>
      </c>
      <c r="AW1212" s="15"/>
    </row>
    <row r="1213" spans="9:49" s="10" customFormat="1" ht="12" customHeight="1" x14ac:dyDescent="0.2">
      <c r="I1213" s="104"/>
      <c r="J1213" s="11"/>
      <c r="L1213" s="14"/>
      <c r="M1213" s="11"/>
      <c r="P1213" s="11"/>
      <c r="Q1213" s="60"/>
      <c r="R1213" s="12"/>
      <c r="S1213" s="12"/>
      <c r="T1213" s="13"/>
      <c r="U1213" s="12"/>
      <c r="V1213" s="55"/>
      <c r="W1213" s="61">
        <v>97</v>
      </c>
      <c r="X1213" s="61">
        <v>0.38900000000000001</v>
      </c>
      <c r="Y1213" s="10" t="s">
        <v>81</v>
      </c>
      <c r="Z1213" s="14" t="s">
        <v>79</v>
      </c>
      <c r="AA1213" s="11" t="s">
        <v>37</v>
      </c>
      <c r="AB1213" s="11"/>
      <c r="AD1213" s="61"/>
      <c r="AE1213" s="61"/>
      <c r="AG1213" s="61"/>
      <c r="AH1213" s="15"/>
      <c r="AI1213" s="15"/>
      <c r="AJ1213" s="15"/>
      <c r="AK1213" s="61"/>
      <c r="AL1213" s="15"/>
      <c r="AM1213" s="15"/>
      <c r="AN1213" s="15"/>
      <c r="AO1213" s="15"/>
      <c r="AP1213" s="15">
        <v>226.28571428571428</v>
      </c>
      <c r="AQ1213" s="27"/>
      <c r="AR1213" s="26"/>
      <c r="AT1213" s="11" t="s">
        <v>38</v>
      </c>
      <c r="AU1213" s="14" t="s">
        <v>80</v>
      </c>
      <c r="AV1213" s="13" t="s">
        <v>80</v>
      </c>
      <c r="AW1213" s="15"/>
    </row>
    <row r="1214" spans="9:49" s="10" customFormat="1" ht="12" customHeight="1" x14ac:dyDescent="0.2">
      <c r="I1214" s="104"/>
      <c r="J1214" s="11"/>
      <c r="L1214" s="14"/>
      <c r="M1214" s="11"/>
      <c r="P1214" s="11"/>
      <c r="Q1214" s="60"/>
      <c r="R1214" s="12"/>
      <c r="S1214" s="12"/>
      <c r="T1214" s="13"/>
      <c r="U1214" s="12"/>
      <c r="V1214" s="55"/>
      <c r="W1214" s="61">
        <v>63.25</v>
      </c>
      <c r="X1214" s="61">
        <v>0.93500000000000005</v>
      </c>
      <c r="Y1214" s="10" t="s">
        <v>111</v>
      </c>
      <c r="Z1214" s="14" t="s">
        <v>79</v>
      </c>
      <c r="AA1214" s="11" t="s">
        <v>37</v>
      </c>
      <c r="AB1214" s="11"/>
      <c r="AD1214" s="61"/>
      <c r="AE1214" s="61"/>
      <c r="AG1214" s="61"/>
      <c r="AH1214" s="15"/>
      <c r="AI1214" s="15"/>
      <c r="AJ1214" s="15"/>
      <c r="AK1214" s="61"/>
      <c r="AL1214" s="15"/>
      <c r="AM1214" s="15"/>
      <c r="AN1214" s="15"/>
      <c r="AO1214" s="15"/>
      <c r="AP1214" s="15">
        <v>226.28571428571428</v>
      </c>
      <c r="AQ1214" s="27"/>
      <c r="AR1214" s="26"/>
      <c r="AT1214" s="11" t="s">
        <v>38</v>
      </c>
      <c r="AU1214" s="14" t="s">
        <v>80</v>
      </c>
      <c r="AV1214" s="13" t="s">
        <v>80</v>
      </c>
      <c r="AW1214" s="15"/>
    </row>
    <row r="1215" spans="9:49" s="10" customFormat="1" ht="12" customHeight="1" x14ac:dyDescent="0.2">
      <c r="I1215" s="104"/>
      <c r="J1215" s="11"/>
      <c r="L1215" s="14"/>
      <c r="M1215" s="11"/>
      <c r="P1215" s="11"/>
      <c r="Q1215" s="60"/>
      <c r="R1215" s="12"/>
      <c r="S1215" s="12"/>
      <c r="T1215" s="13"/>
      <c r="U1215" s="12"/>
      <c r="V1215" s="55"/>
      <c r="W1215" s="61">
        <v>41.5</v>
      </c>
      <c r="X1215" s="61">
        <v>0.39700000000000002</v>
      </c>
      <c r="Y1215" s="10" t="s">
        <v>81</v>
      </c>
      <c r="Z1215" s="14" t="s">
        <v>79</v>
      </c>
      <c r="AA1215" s="11" t="s">
        <v>37</v>
      </c>
      <c r="AB1215" s="11"/>
      <c r="AD1215" s="61"/>
      <c r="AE1215" s="61"/>
      <c r="AG1215" s="61"/>
      <c r="AH1215" s="15"/>
      <c r="AI1215" s="15"/>
      <c r="AJ1215" s="15"/>
      <c r="AK1215" s="61"/>
      <c r="AL1215" s="15"/>
      <c r="AM1215" s="15"/>
      <c r="AN1215" s="15"/>
      <c r="AO1215" s="15"/>
      <c r="AP1215" s="15">
        <v>226.28571428571428</v>
      </c>
      <c r="AQ1215" s="27"/>
      <c r="AR1215" s="26"/>
      <c r="AT1215" s="11" t="s">
        <v>38</v>
      </c>
      <c r="AU1215" s="14" t="s">
        <v>80</v>
      </c>
      <c r="AV1215" s="13" t="s">
        <v>80</v>
      </c>
      <c r="AW1215" s="15"/>
    </row>
    <row r="1216" spans="9:49" s="10" customFormat="1" ht="12" customHeight="1" x14ac:dyDescent="0.2">
      <c r="I1216" s="104"/>
      <c r="J1216" s="11"/>
      <c r="L1216" s="14"/>
      <c r="M1216" s="11"/>
      <c r="P1216" s="11"/>
      <c r="Q1216" s="60"/>
      <c r="R1216" s="12"/>
      <c r="S1216" s="12"/>
      <c r="T1216" s="13"/>
      <c r="U1216" s="12"/>
      <c r="V1216" s="55"/>
      <c r="W1216" s="61">
        <v>354</v>
      </c>
      <c r="X1216" s="61">
        <v>2.508</v>
      </c>
      <c r="Y1216" s="10" t="s">
        <v>166</v>
      </c>
      <c r="Z1216" s="14" t="s">
        <v>79</v>
      </c>
      <c r="AA1216" s="11" t="s">
        <v>37</v>
      </c>
      <c r="AB1216" s="11"/>
      <c r="AD1216" s="61"/>
      <c r="AE1216" s="61"/>
      <c r="AG1216" s="61"/>
      <c r="AH1216" s="15"/>
      <c r="AI1216" s="15"/>
      <c r="AJ1216" s="15"/>
      <c r="AK1216" s="61"/>
      <c r="AL1216" s="15"/>
      <c r="AM1216" s="15"/>
      <c r="AN1216" s="15"/>
      <c r="AO1216" s="15"/>
      <c r="AP1216" s="15">
        <v>226.28571428571428</v>
      </c>
      <c r="AQ1216" s="27"/>
      <c r="AR1216" s="26"/>
      <c r="AT1216" s="11" t="s">
        <v>38</v>
      </c>
      <c r="AU1216" s="14" t="s">
        <v>80</v>
      </c>
      <c r="AV1216" s="13" t="s">
        <v>80</v>
      </c>
      <c r="AW1216" s="15"/>
    </row>
    <row r="1217" spans="9:49" s="10" customFormat="1" ht="12" customHeight="1" x14ac:dyDescent="0.2">
      <c r="I1217" s="104"/>
      <c r="J1217" s="11"/>
      <c r="L1217" s="14"/>
      <c r="M1217" s="11"/>
      <c r="P1217" s="11"/>
      <c r="Q1217" s="60"/>
      <c r="R1217" s="12"/>
      <c r="S1217" s="12"/>
      <c r="T1217" s="11"/>
      <c r="U1217" s="12"/>
      <c r="V1217" s="55"/>
      <c r="W1217" s="61">
        <v>83</v>
      </c>
      <c r="X1217" s="61">
        <v>0.38400000000000001</v>
      </c>
      <c r="Y1217" s="10" t="s">
        <v>81</v>
      </c>
      <c r="Z1217" s="14" t="s">
        <v>79</v>
      </c>
      <c r="AA1217" s="11" t="s">
        <v>37</v>
      </c>
      <c r="AB1217" s="11"/>
      <c r="AD1217" s="61"/>
      <c r="AE1217" s="61"/>
      <c r="AG1217" s="61"/>
      <c r="AH1217" s="15"/>
      <c r="AI1217" s="15"/>
      <c r="AJ1217" s="15"/>
      <c r="AK1217" s="61"/>
      <c r="AL1217" s="15"/>
      <c r="AM1217" s="15"/>
      <c r="AN1217" s="15"/>
      <c r="AO1217" s="15"/>
      <c r="AP1217" s="15">
        <v>1056</v>
      </c>
      <c r="AQ1217" s="27"/>
      <c r="AR1217" s="26"/>
      <c r="AT1217" s="11" t="s">
        <v>38</v>
      </c>
      <c r="AU1217" s="14" t="s">
        <v>80</v>
      </c>
      <c r="AV1217" s="13" t="s">
        <v>80</v>
      </c>
      <c r="AW1217" s="15"/>
    </row>
    <row r="1218" spans="9:49" s="10" customFormat="1" ht="12" customHeight="1" x14ac:dyDescent="0.2">
      <c r="I1218" s="104"/>
      <c r="J1218" s="11"/>
      <c r="L1218" s="14"/>
      <c r="M1218" s="11"/>
      <c r="O1218" s="30"/>
      <c r="P1218" s="19"/>
      <c r="Q1218" s="60"/>
      <c r="R1218" s="12"/>
      <c r="S1218" s="12"/>
      <c r="T1218" s="11"/>
      <c r="U1218" s="12"/>
      <c r="V1218" s="55"/>
      <c r="W1218" s="61">
        <v>84</v>
      </c>
      <c r="X1218" s="61">
        <v>0.38400000000000001</v>
      </c>
      <c r="Y1218" s="10" t="s">
        <v>81</v>
      </c>
      <c r="Z1218" s="14" t="s">
        <v>79</v>
      </c>
      <c r="AA1218" s="11" t="s">
        <v>37</v>
      </c>
      <c r="AB1218" s="11"/>
      <c r="AD1218" s="61"/>
      <c r="AE1218" s="61"/>
      <c r="AG1218" s="61"/>
      <c r="AH1218" s="15"/>
      <c r="AI1218" s="15"/>
      <c r="AJ1218" s="15"/>
      <c r="AK1218" s="61"/>
      <c r="AL1218" s="15"/>
      <c r="AM1218" s="15"/>
      <c r="AN1218" s="15"/>
      <c r="AO1218" s="15"/>
      <c r="AP1218" s="15">
        <v>1320</v>
      </c>
      <c r="AQ1218" s="27"/>
      <c r="AR1218" s="26"/>
      <c r="AT1218" s="11" t="s">
        <v>47</v>
      </c>
      <c r="AU1218" s="14" t="s">
        <v>80</v>
      </c>
      <c r="AV1218" s="13" t="s">
        <v>80</v>
      </c>
      <c r="AW1218" s="15"/>
    </row>
    <row r="1219" spans="9:49" s="10" customFormat="1" ht="12" customHeight="1" x14ac:dyDescent="0.2">
      <c r="I1219" s="104"/>
      <c r="J1219" s="11"/>
      <c r="L1219" s="14"/>
      <c r="M1219" s="11"/>
      <c r="P1219" s="11"/>
      <c r="Q1219" s="60"/>
      <c r="R1219" s="12"/>
      <c r="S1219" s="12"/>
      <c r="T1219" s="11"/>
      <c r="U1219" s="12"/>
      <c r="V1219" s="55"/>
      <c r="W1219" s="61">
        <v>72.5</v>
      </c>
      <c r="X1219" s="61">
        <v>0.55000000000000004</v>
      </c>
      <c r="Y1219" s="10" t="s">
        <v>111</v>
      </c>
      <c r="Z1219" s="14" t="s">
        <v>79</v>
      </c>
      <c r="AA1219" s="11" t="s">
        <v>37</v>
      </c>
      <c r="AB1219" s="11"/>
      <c r="AD1219" s="61"/>
      <c r="AE1219" s="61"/>
      <c r="AG1219" s="61"/>
      <c r="AH1219" s="15"/>
      <c r="AI1219" s="15"/>
      <c r="AJ1219" s="15"/>
      <c r="AK1219" s="61"/>
      <c r="AL1219" s="15"/>
      <c r="AM1219" s="15"/>
      <c r="AN1219" s="15"/>
      <c r="AO1219" s="15"/>
      <c r="AP1219" s="15">
        <v>1056</v>
      </c>
      <c r="AQ1219" s="27"/>
      <c r="AR1219" s="26"/>
      <c r="AT1219" s="11" t="s">
        <v>38</v>
      </c>
      <c r="AU1219" s="14" t="s">
        <v>80</v>
      </c>
      <c r="AV1219" s="13" t="s">
        <v>80</v>
      </c>
      <c r="AW1219" s="15"/>
    </row>
    <row r="1220" spans="9:49" s="10" customFormat="1" ht="12" customHeight="1" x14ac:dyDescent="0.2">
      <c r="I1220" s="104"/>
      <c r="J1220" s="11"/>
      <c r="L1220" s="14"/>
      <c r="M1220" s="11"/>
      <c r="P1220" s="11"/>
      <c r="Q1220" s="60"/>
      <c r="R1220" s="12"/>
      <c r="S1220" s="12"/>
      <c r="T1220" s="11"/>
      <c r="U1220" s="12"/>
      <c r="V1220" s="55"/>
      <c r="W1220" s="61">
        <v>61</v>
      </c>
      <c r="X1220" s="61">
        <v>0.52800000000000002</v>
      </c>
      <c r="Y1220" s="10" t="s">
        <v>166</v>
      </c>
      <c r="Z1220" s="14" t="s">
        <v>79</v>
      </c>
      <c r="AA1220" s="11" t="s">
        <v>37</v>
      </c>
      <c r="AB1220" s="11"/>
      <c r="AD1220" s="61"/>
      <c r="AE1220" s="61"/>
      <c r="AG1220" s="61"/>
      <c r="AH1220" s="15"/>
      <c r="AI1220" s="15"/>
      <c r="AJ1220" s="15"/>
      <c r="AK1220" s="61"/>
      <c r="AL1220" s="15"/>
      <c r="AM1220" s="15"/>
      <c r="AN1220" s="15"/>
      <c r="AO1220" s="15"/>
      <c r="AP1220" s="15">
        <v>1256</v>
      </c>
      <c r="AQ1220" s="27"/>
      <c r="AR1220" s="26"/>
      <c r="AT1220" s="11" t="s">
        <v>38</v>
      </c>
      <c r="AU1220" s="14" t="s">
        <v>80</v>
      </c>
      <c r="AV1220" s="13" t="s">
        <v>80</v>
      </c>
      <c r="AW1220" s="15"/>
    </row>
    <row r="1221" spans="9:49" s="10" customFormat="1" ht="12" customHeight="1" x14ac:dyDescent="0.2">
      <c r="I1221" s="104"/>
      <c r="J1221" s="11"/>
      <c r="L1221" s="14"/>
      <c r="M1221" s="11"/>
      <c r="P1221" s="11"/>
      <c r="Q1221" s="60"/>
      <c r="R1221" s="12"/>
      <c r="S1221" s="12"/>
      <c r="T1221" s="11"/>
      <c r="U1221" s="12"/>
      <c r="V1221" s="55"/>
      <c r="W1221" s="61">
        <v>83</v>
      </c>
      <c r="X1221" s="61">
        <v>0.38400000000000001</v>
      </c>
      <c r="Y1221" s="10" t="s">
        <v>81</v>
      </c>
      <c r="Z1221" s="14" t="s">
        <v>79</v>
      </c>
      <c r="AA1221" s="11" t="s">
        <v>37</v>
      </c>
      <c r="AB1221" s="11"/>
      <c r="AD1221" s="61"/>
      <c r="AE1221" s="61"/>
      <c r="AG1221" s="61"/>
      <c r="AH1221" s="15"/>
      <c r="AI1221" s="15"/>
      <c r="AJ1221" s="15"/>
      <c r="AK1221" s="61"/>
      <c r="AL1221" s="15"/>
      <c r="AM1221" s="15"/>
      <c r="AN1221" s="15"/>
      <c r="AO1221" s="15"/>
      <c r="AP1221" s="15">
        <v>1056</v>
      </c>
      <c r="AQ1221" s="27"/>
      <c r="AR1221" s="26"/>
      <c r="AT1221" s="11" t="s">
        <v>38</v>
      </c>
      <c r="AU1221" s="14" t="s">
        <v>80</v>
      </c>
      <c r="AV1221" s="13" t="s">
        <v>80</v>
      </c>
      <c r="AW1221" s="15"/>
    </row>
    <row r="1222" spans="9:49" s="10" customFormat="1" ht="12" customHeight="1" x14ac:dyDescent="0.2">
      <c r="I1222" s="104"/>
      <c r="J1222" s="11"/>
      <c r="L1222" s="14"/>
      <c r="M1222" s="11"/>
      <c r="P1222" s="11"/>
      <c r="Q1222" s="60"/>
      <c r="R1222" s="12"/>
      <c r="S1222" s="12"/>
      <c r="T1222" s="11"/>
      <c r="U1222" s="12"/>
      <c r="V1222" s="55"/>
      <c r="W1222" s="61">
        <v>83</v>
      </c>
      <c r="X1222" s="61">
        <v>0.38400000000000001</v>
      </c>
      <c r="Y1222" s="10" t="s">
        <v>81</v>
      </c>
      <c r="Z1222" s="14" t="s">
        <v>79</v>
      </c>
      <c r="AA1222" s="11" t="s">
        <v>37</v>
      </c>
      <c r="AB1222" s="11"/>
      <c r="AD1222" s="61"/>
      <c r="AE1222" s="61"/>
      <c r="AG1222" s="61"/>
      <c r="AH1222" s="15"/>
      <c r="AI1222" s="15"/>
      <c r="AJ1222" s="15"/>
      <c r="AK1222" s="61"/>
      <c r="AL1222" s="15"/>
      <c r="AM1222" s="15"/>
      <c r="AN1222" s="15"/>
      <c r="AO1222" s="15"/>
      <c r="AP1222" s="15">
        <v>528</v>
      </c>
      <c r="AQ1222" s="27"/>
      <c r="AR1222" s="26"/>
      <c r="AT1222" s="11" t="s">
        <v>38</v>
      </c>
      <c r="AU1222" s="14" t="s">
        <v>80</v>
      </c>
      <c r="AV1222" s="13" t="s">
        <v>80</v>
      </c>
      <c r="AW1222" s="15"/>
    </row>
    <row r="1223" spans="9:49" s="10" customFormat="1" ht="12" customHeight="1" x14ac:dyDescent="0.2">
      <c r="I1223" s="104"/>
      <c r="J1223" s="11"/>
      <c r="L1223" s="14"/>
      <c r="M1223" s="11"/>
      <c r="P1223" s="11"/>
      <c r="Q1223" s="60"/>
      <c r="R1223" s="12"/>
      <c r="S1223" s="12"/>
      <c r="T1223" s="11"/>
      <c r="U1223" s="12"/>
      <c r="V1223" s="55"/>
      <c r="W1223" s="61">
        <v>83</v>
      </c>
      <c r="X1223" s="61">
        <v>0.38400000000000001</v>
      </c>
      <c r="Y1223" s="10" t="s">
        <v>81</v>
      </c>
      <c r="Z1223" s="14" t="s">
        <v>79</v>
      </c>
      <c r="AA1223" s="11" t="s">
        <v>37</v>
      </c>
      <c r="AB1223" s="11"/>
      <c r="AD1223" s="61"/>
      <c r="AE1223" s="61"/>
      <c r="AG1223" s="61"/>
      <c r="AH1223" s="15"/>
      <c r="AI1223" s="15"/>
      <c r="AJ1223" s="15"/>
      <c r="AK1223" s="61"/>
      <c r="AL1223" s="15"/>
      <c r="AM1223" s="15"/>
      <c r="AN1223" s="15"/>
      <c r="AO1223" s="15"/>
      <c r="AP1223" s="15">
        <v>528</v>
      </c>
      <c r="AQ1223" s="27"/>
      <c r="AR1223" s="26"/>
      <c r="AT1223" s="11" t="s">
        <v>38</v>
      </c>
      <c r="AU1223" s="14" t="s">
        <v>80</v>
      </c>
      <c r="AV1223" s="13" t="s">
        <v>80</v>
      </c>
      <c r="AW1223" s="15"/>
    </row>
    <row r="1224" spans="9:49" s="10" customFormat="1" ht="12" customHeight="1" x14ac:dyDescent="0.2">
      <c r="I1224" s="104"/>
      <c r="J1224" s="11"/>
      <c r="L1224" s="14"/>
      <c r="M1224" s="11"/>
      <c r="P1224" s="11"/>
      <c r="Q1224" s="60"/>
      <c r="R1224" s="12"/>
      <c r="S1224" s="12"/>
      <c r="T1224" s="11"/>
      <c r="U1224" s="12"/>
      <c r="V1224" s="55"/>
      <c r="W1224" s="61">
        <v>341.5</v>
      </c>
      <c r="X1224" s="61">
        <v>1.254</v>
      </c>
      <c r="Y1224" s="10" t="s">
        <v>166</v>
      </c>
      <c r="Z1224" s="14" t="s">
        <v>79</v>
      </c>
      <c r="AA1224" s="11" t="s">
        <v>37</v>
      </c>
      <c r="AB1224" s="11"/>
      <c r="AD1224" s="61"/>
      <c r="AE1224" s="61"/>
      <c r="AG1224" s="61"/>
      <c r="AH1224" s="15"/>
      <c r="AI1224" s="15"/>
      <c r="AJ1224" s="15"/>
      <c r="AK1224" s="61"/>
      <c r="AL1224" s="15"/>
      <c r="AM1224" s="15"/>
      <c r="AN1224" s="15"/>
      <c r="AO1224" s="15"/>
      <c r="AP1224" s="15">
        <v>1256</v>
      </c>
      <c r="AQ1224" s="27"/>
      <c r="AR1224" s="26"/>
      <c r="AT1224" s="11" t="s">
        <v>38</v>
      </c>
      <c r="AU1224" s="14" t="s">
        <v>80</v>
      </c>
      <c r="AV1224" s="13" t="s">
        <v>80</v>
      </c>
      <c r="AW1224" s="15"/>
    </row>
    <row r="1225" spans="9:49" s="10" customFormat="1" ht="12" customHeight="1" x14ac:dyDescent="0.2">
      <c r="I1225" s="104"/>
      <c r="J1225" s="11"/>
      <c r="L1225" s="14"/>
      <c r="M1225" s="11"/>
      <c r="P1225" s="11"/>
      <c r="Q1225" s="60"/>
      <c r="R1225" s="12"/>
      <c r="S1225" s="12"/>
      <c r="T1225" s="11"/>
      <c r="U1225" s="12"/>
      <c r="V1225" s="55"/>
      <c r="W1225" s="61">
        <v>89.5</v>
      </c>
      <c r="X1225" s="61">
        <v>0.93500000000000005</v>
      </c>
      <c r="Y1225" s="10" t="s">
        <v>111</v>
      </c>
      <c r="Z1225" s="14" t="s">
        <v>79</v>
      </c>
      <c r="AA1225" s="11" t="s">
        <v>37</v>
      </c>
      <c r="AB1225" s="11"/>
      <c r="AD1225" s="61"/>
      <c r="AE1225" s="61"/>
      <c r="AG1225" s="61"/>
      <c r="AH1225" s="15"/>
      <c r="AI1225" s="15"/>
      <c r="AJ1225" s="15"/>
      <c r="AK1225" s="61"/>
      <c r="AL1225" s="15"/>
      <c r="AM1225" s="15"/>
      <c r="AN1225" s="15"/>
      <c r="AO1225" s="15"/>
      <c r="AP1225" s="15">
        <v>792</v>
      </c>
      <c r="AQ1225" s="27"/>
      <c r="AR1225" s="26"/>
      <c r="AT1225" s="11" t="s">
        <v>38</v>
      </c>
      <c r="AU1225" s="14" t="s">
        <v>80</v>
      </c>
      <c r="AV1225" s="13" t="s">
        <v>80</v>
      </c>
      <c r="AW1225" s="15"/>
    </row>
    <row r="1226" spans="9:49" s="10" customFormat="1" ht="12" customHeight="1" x14ac:dyDescent="0.2">
      <c r="I1226" s="104"/>
      <c r="J1226" s="11"/>
      <c r="L1226" s="14"/>
      <c r="M1226" s="11"/>
      <c r="O1226" s="30"/>
      <c r="P1226" s="19"/>
      <c r="Q1226" s="60"/>
      <c r="R1226" s="12"/>
      <c r="S1226" s="12"/>
      <c r="T1226" s="11"/>
      <c r="U1226" s="12"/>
      <c r="V1226" s="55"/>
      <c r="W1226" s="61">
        <v>313</v>
      </c>
      <c r="X1226" s="61">
        <v>2.1749999999999998</v>
      </c>
      <c r="Y1226" s="10" t="s">
        <v>166</v>
      </c>
      <c r="Z1226" s="14" t="s">
        <v>79</v>
      </c>
      <c r="AA1226" s="11" t="s">
        <v>37</v>
      </c>
      <c r="AB1226" s="11"/>
      <c r="AD1226" s="61"/>
      <c r="AE1226" s="61"/>
      <c r="AG1226" s="61"/>
      <c r="AH1226" s="15"/>
      <c r="AI1226" s="15"/>
      <c r="AJ1226" s="15"/>
      <c r="AK1226" s="61"/>
      <c r="AL1226" s="15"/>
      <c r="AM1226" s="15"/>
      <c r="AN1226" s="15"/>
      <c r="AO1226" s="15"/>
      <c r="AP1226" s="15">
        <v>1320</v>
      </c>
      <c r="AQ1226" s="27"/>
      <c r="AR1226" s="26"/>
      <c r="AT1226" s="11" t="s">
        <v>47</v>
      </c>
      <c r="AU1226" s="14" t="s">
        <v>80</v>
      </c>
      <c r="AV1226" s="13" t="s">
        <v>80</v>
      </c>
      <c r="AW1226" s="15"/>
    </row>
    <row r="1227" spans="9:49" s="10" customFormat="1" ht="12" customHeight="1" x14ac:dyDescent="0.2">
      <c r="I1227" s="104"/>
      <c r="J1227" s="11"/>
      <c r="L1227" s="14"/>
      <c r="M1227" s="11"/>
      <c r="P1227" s="11"/>
      <c r="Q1227" s="60"/>
      <c r="R1227" s="12"/>
      <c r="S1227" s="12"/>
      <c r="T1227" s="11"/>
      <c r="U1227" s="12"/>
      <c r="V1227" s="11"/>
      <c r="W1227" s="61">
        <v>9.16</v>
      </c>
      <c r="X1227" s="61">
        <v>0.26400000000000001</v>
      </c>
      <c r="Y1227" s="10" t="s">
        <v>111</v>
      </c>
      <c r="Z1227" s="14" t="s">
        <v>79</v>
      </c>
      <c r="AA1227" s="11" t="s">
        <v>37</v>
      </c>
      <c r="AB1227" s="11"/>
      <c r="AD1227" s="61"/>
      <c r="AE1227" s="61"/>
      <c r="AG1227" s="61"/>
      <c r="AH1227" s="15"/>
      <c r="AI1227" s="15"/>
      <c r="AJ1227" s="15"/>
      <c r="AK1227" s="61"/>
      <c r="AL1227" s="15"/>
      <c r="AM1227" s="15"/>
      <c r="AN1227" s="15"/>
      <c r="AO1227" s="15"/>
      <c r="AP1227" s="15">
        <v>411.2</v>
      </c>
      <c r="AQ1227" s="27"/>
      <c r="AR1227" s="26"/>
      <c r="AT1227" s="11" t="s">
        <v>38</v>
      </c>
      <c r="AU1227" s="14" t="s">
        <v>80</v>
      </c>
      <c r="AV1227" s="13" t="s">
        <v>80</v>
      </c>
      <c r="AW1227" s="15"/>
    </row>
    <row r="1228" spans="9:49" s="10" customFormat="1" ht="12" customHeight="1" x14ac:dyDescent="0.2">
      <c r="I1228" s="104"/>
      <c r="J1228" s="11"/>
      <c r="L1228" s="14"/>
      <c r="M1228" s="11"/>
      <c r="P1228" s="11"/>
      <c r="Q1228" s="60"/>
      <c r="R1228" s="12"/>
      <c r="S1228" s="12"/>
      <c r="T1228" s="11"/>
      <c r="U1228" s="12"/>
      <c r="V1228" s="55"/>
      <c r="W1228" s="61">
        <v>18</v>
      </c>
      <c r="X1228" s="61">
        <v>0.441</v>
      </c>
      <c r="Y1228" s="10" t="s">
        <v>78</v>
      </c>
      <c r="Z1228" s="14" t="s">
        <v>79</v>
      </c>
      <c r="AA1228" s="11" t="s">
        <v>37</v>
      </c>
      <c r="AB1228" s="11"/>
      <c r="AD1228" s="61"/>
      <c r="AE1228" s="61"/>
      <c r="AG1228" s="61"/>
      <c r="AH1228" s="15"/>
      <c r="AI1228" s="15"/>
      <c r="AJ1228" s="15"/>
      <c r="AK1228" s="61"/>
      <c r="AL1228" s="15"/>
      <c r="AM1228" s="15"/>
      <c r="AN1228" s="15"/>
      <c r="AO1228" s="15"/>
      <c r="AP1228" s="15">
        <v>211.2</v>
      </c>
      <c r="AQ1228" s="27"/>
      <c r="AR1228" s="26"/>
      <c r="AT1228" s="11" t="s">
        <v>38</v>
      </c>
      <c r="AU1228" s="14" t="s">
        <v>80</v>
      </c>
      <c r="AV1228" s="13" t="s">
        <v>80</v>
      </c>
      <c r="AW1228" s="15"/>
    </row>
    <row r="1229" spans="9:49" s="10" customFormat="1" ht="12" customHeight="1" x14ac:dyDescent="0.2">
      <c r="I1229" s="104"/>
      <c r="J1229" s="11"/>
      <c r="L1229" s="14"/>
      <c r="M1229" s="11"/>
      <c r="P1229" s="11"/>
      <c r="Q1229" s="60"/>
      <c r="R1229" s="12"/>
      <c r="S1229" s="12"/>
      <c r="T1229" s="11"/>
      <c r="U1229" s="12"/>
      <c r="V1229" s="55"/>
      <c r="W1229" s="61">
        <v>63.25</v>
      </c>
      <c r="X1229" s="61">
        <v>0.93500000000000005</v>
      </c>
      <c r="Y1229" s="10" t="s">
        <v>111</v>
      </c>
      <c r="Z1229" s="14" t="s">
        <v>79</v>
      </c>
      <c r="AA1229" s="11" t="s">
        <v>37</v>
      </c>
      <c r="AB1229" s="11"/>
      <c r="AD1229" s="61"/>
      <c r="AE1229" s="61"/>
      <c r="AG1229" s="61"/>
      <c r="AH1229" s="15"/>
      <c r="AI1229" s="15"/>
      <c r="AJ1229" s="15"/>
      <c r="AK1229" s="61"/>
      <c r="AL1229" s="15"/>
      <c r="AM1229" s="15"/>
      <c r="AN1229" s="15"/>
      <c r="AO1229" s="15"/>
      <c r="AP1229" s="15">
        <v>211.2</v>
      </c>
      <c r="AQ1229" s="27"/>
      <c r="AR1229" s="26"/>
      <c r="AT1229" s="11" t="s">
        <v>38</v>
      </c>
      <c r="AU1229" s="14" t="s">
        <v>80</v>
      </c>
      <c r="AV1229" s="13" t="s">
        <v>80</v>
      </c>
      <c r="AW1229" s="15"/>
    </row>
    <row r="1230" spans="9:49" s="10" customFormat="1" ht="12" customHeight="1" x14ac:dyDescent="0.2">
      <c r="I1230" s="104"/>
      <c r="J1230" s="11"/>
      <c r="L1230" s="14"/>
      <c r="M1230" s="11"/>
      <c r="P1230" s="11"/>
      <c r="Q1230" s="60"/>
      <c r="R1230" s="12"/>
      <c r="S1230" s="12"/>
      <c r="T1230" s="11"/>
      <c r="U1230" s="12"/>
      <c r="V1230" s="55"/>
      <c r="W1230" s="61">
        <v>14.67</v>
      </c>
      <c r="X1230" s="61">
        <v>0.14000000000000001</v>
      </c>
      <c r="Y1230" s="10" t="s">
        <v>78</v>
      </c>
      <c r="Z1230" s="14" t="s">
        <v>79</v>
      </c>
      <c r="AA1230" s="11" t="s">
        <v>37</v>
      </c>
      <c r="AB1230" s="11"/>
      <c r="AD1230" s="61"/>
      <c r="AE1230" s="61"/>
      <c r="AG1230" s="61"/>
      <c r="AH1230" s="15"/>
      <c r="AI1230" s="15"/>
      <c r="AJ1230" s="15"/>
      <c r="AK1230" s="61"/>
      <c r="AL1230" s="15"/>
      <c r="AM1230" s="15"/>
      <c r="AN1230" s="15"/>
      <c r="AO1230" s="15"/>
      <c r="AP1230" s="15">
        <v>211.2</v>
      </c>
      <c r="AQ1230" s="27"/>
      <c r="AR1230" s="26"/>
      <c r="AT1230" s="11" t="s">
        <v>38</v>
      </c>
      <c r="AU1230" s="14" t="s">
        <v>80</v>
      </c>
      <c r="AV1230" s="13" t="s">
        <v>80</v>
      </c>
      <c r="AW1230" s="15"/>
    </row>
    <row r="1231" spans="9:49" s="10" customFormat="1" ht="12" customHeight="1" x14ac:dyDescent="0.2">
      <c r="I1231" s="104"/>
      <c r="J1231" s="11"/>
      <c r="L1231" s="14"/>
      <c r="M1231" s="11"/>
      <c r="P1231" s="11"/>
      <c r="Q1231" s="60"/>
      <c r="R1231" s="12"/>
      <c r="S1231" s="12"/>
      <c r="T1231" s="11"/>
      <c r="U1231" s="12"/>
      <c r="V1231" s="55"/>
      <c r="W1231" s="61">
        <v>147</v>
      </c>
      <c r="X1231" s="61">
        <v>1.278</v>
      </c>
      <c r="Y1231" s="10" t="s">
        <v>166</v>
      </c>
      <c r="Z1231" s="14" t="s">
        <v>79</v>
      </c>
      <c r="AA1231" s="11" t="s">
        <v>37</v>
      </c>
      <c r="AB1231" s="11"/>
      <c r="AD1231" s="61"/>
      <c r="AE1231" s="61"/>
      <c r="AG1231" s="61"/>
      <c r="AH1231" s="15"/>
      <c r="AI1231" s="15"/>
      <c r="AJ1231" s="15"/>
      <c r="AK1231" s="61"/>
      <c r="AL1231" s="15"/>
      <c r="AM1231" s="15"/>
      <c r="AN1231" s="15"/>
      <c r="AO1231" s="15"/>
      <c r="AP1231" s="15">
        <v>211.2</v>
      </c>
      <c r="AQ1231" s="27"/>
      <c r="AR1231" s="26"/>
      <c r="AT1231" s="11" t="s">
        <v>38</v>
      </c>
      <c r="AU1231" s="14" t="s">
        <v>80</v>
      </c>
      <c r="AV1231" s="13" t="s">
        <v>80</v>
      </c>
      <c r="AW1231" s="15"/>
    </row>
    <row r="1232" spans="9:49" s="10" customFormat="1" ht="12" customHeight="1" x14ac:dyDescent="0.2">
      <c r="I1232" s="104"/>
      <c r="J1232" s="11"/>
      <c r="L1232" s="14"/>
      <c r="M1232" s="11"/>
      <c r="P1232" s="11"/>
      <c r="Q1232" s="60"/>
      <c r="R1232" s="12"/>
      <c r="S1232" s="12"/>
      <c r="T1232" s="11"/>
      <c r="U1232" s="12"/>
      <c r="V1232" s="11"/>
      <c r="W1232" s="61">
        <v>341.5</v>
      </c>
      <c r="X1232" s="61">
        <v>1.254</v>
      </c>
      <c r="Y1232" s="10" t="s">
        <v>166</v>
      </c>
      <c r="Z1232" s="14" t="s">
        <v>79</v>
      </c>
      <c r="AA1232" s="11" t="s">
        <v>37</v>
      </c>
      <c r="AB1232" s="11"/>
      <c r="AD1232" s="61"/>
      <c r="AE1232" s="61"/>
      <c r="AG1232" s="61"/>
      <c r="AH1232" s="15"/>
      <c r="AI1232" s="15"/>
      <c r="AJ1232" s="15"/>
      <c r="AK1232" s="61"/>
      <c r="AL1232" s="15"/>
      <c r="AM1232" s="15"/>
      <c r="AN1232" s="15"/>
      <c r="AO1232" s="15"/>
      <c r="AP1232" s="15">
        <v>0</v>
      </c>
      <c r="AQ1232" s="27"/>
      <c r="AR1232" s="26"/>
      <c r="AT1232" s="11" t="s">
        <v>38</v>
      </c>
      <c r="AU1232" s="14" t="s">
        <v>80</v>
      </c>
      <c r="AV1232" s="13" t="s">
        <v>80</v>
      </c>
      <c r="AW1232" s="15"/>
    </row>
    <row r="1233" spans="9:49" s="10" customFormat="1" ht="12" customHeight="1" x14ac:dyDescent="0.2">
      <c r="I1233" s="104"/>
      <c r="J1233" s="11"/>
      <c r="L1233" s="14"/>
      <c r="M1233" s="11"/>
      <c r="P1233" s="11"/>
      <c r="Q1233" s="60"/>
      <c r="R1233" s="12"/>
      <c r="S1233" s="12"/>
      <c r="T1233" s="11"/>
      <c r="U1233" s="12"/>
      <c r="V1233" s="11"/>
      <c r="W1233" s="61">
        <v>28</v>
      </c>
      <c r="X1233" s="61">
        <v>0.26400000000000001</v>
      </c>
      <c r="Y1233" s="10" t="s">
        <v>111</v>
      </c>
      <c r="Z1233" s="14" t="s">
        <v>79</v>
      </c>
      <c r="AA1233" s="11" t="s">
        <v>37</v>
      </c>
      <c r="AB1233" s="11"/>
      <c r="AD1233" s="61"/>
      <c r="AE1233" s="61"/>
      <c r="AG1233" s="61"/>
      <c r="AH1233" s="15"/>
      <c r="AI1233" s="15"/>
      <c r="AJ1233" s="15"/>
      <c r="AK1233" s="61"/>
      <c r="AL1233" s="15"/>
      <c r="AM1233" s="15"/>
      <c r="AN1233" s="15"/>
      <c r="AO1233" s="15"/>
      <c r="AP1233" s="15">
        <v>900</v>
      </c>
      <c r="AQ1233" s="27"/>
      <c r="AR1233" s="26"/>
      <c r="AT1233" s="11" t="s">
        <v>38</v>
      </c>
      <c r="AU1233" s="14" t="s">
        <v>80</v>
      </c>
      <c r="AV1233" s="13" t="s">
        <v>80</v>
      </c>
      <c r="AW1233" s="15"/>
    </row>
    <row r="1234" spans="9:49" s="10" customFormat="1" ht="12" customHeight="1" x14ac:dyDescent="0.2">
      <c r="I1234" s="104"/>
      <c r="J1234" s="11"/>
      <c r="L1234" s="14"/>
      <c r="M1234" s="11"/>
      <c r="P1234" s="11"/>
      <c r="Q1234" s="60"/>
      <c r="R1234" s="12"/>
      <c r="S1234" s="12"/>
      <c r="T1234" s="11"/>
      <c r="U1234" s="12"/>
      <c r="V1234" s="55"/>
      <c r="W1234" s="61">
        <v>9.5</v>
      </c>
      <c r="X1234" s="61">
        <v>0.252</v>
      </c>
      <c r="Y1234" s="10" t="s">
        <v>166</v>
      </c>
      <c r="Z1234" s="14" t="s">
        <v>79</v>
      </c>
      <c r="AA1234" s="11" t="s">
        <v>37</v>
      </c>
      <c r="AB1234" s="11"/>
      <c r="AD1234" s="61"/>
      <c r="AE1234" s="61"/>
      <c r="AG1234" s="61"/>
      <c r="AH1234" s="15"/>
      <c r="AI1234" s="15"/>
      <c r="AJ1234" s="15"/>
      <c r="AK1234" s="61"/>
      <c r="AL1234" s="15"/>
      <c r="AM1234" s="15"/>
      <c r="AN1234" s="15"/>
      <c r="AO1234" s="15"/>
      <c r="AP1234" s="15">
        <v>1200</v>
      </c>
      <c r="AQ1234" s="105"/>
      <c r="AR1234" s="26"/>
      <c r="AT1234" s="11" t="s">
        <v>38</v>
      </c>
      <c r="AU1234" s="14" t="s">
        <v>80</v>
      </c>
      <c r="AV1234" s="13" t="s">
        <v>80</v>
      </c>
      <c r="AW1234" s="15"/>
    </row>
    <row r="1235" spans="9:49" s="10" customFormat="1" ht="12" customHeight="1" x14ac:dyDescent="0.2">
      <c r="I1235" s="104"/>
      <c r="J1235" s="11"/>
      <c r="L1235" s="14"/>
      <c r="M1235" s="11"/>
      <c r="P1235" s="11"/>
      <c r="Q1235" s="60"/>
      <c r="R1235" s="12"/>
      <c r="S1235" s="12"/>
      <c r="T1235" s="11"/>
      <c r="U1235" s="12"/>
      <c r="V1235" s="55"/>
      <c r="W1235" s="61">
        <v>78.8</v>
      </c>
      <c r="X1235" s="61">
        <v>5.593</v>
      </c>
      <c r="Y1235" s="10" t="s">
        <v>94</v>
      </c>
      <c r="Z1235" s="14" t="s">
        <v>71</v>
      </c>
      <c r="AA1235" s="11" t="s">
        <v>37</v>
      </c>
      <c r="AB1235" s="11"/>
      <c r="AD1235" s="61"/>
      <c r="AE1235" s="61"/>
      <c r="AG1235" s="61"/>
      <c r="AH1235" s="15"/>
      <c r="AI1235" s="15"/>
      <c r="AJ1235" s="15"/>
      <c r="AK1235" s="61"/>
      <c r="AL1235" s="15"/>
      <c r="AM1235" s="15"/>
      <c r="AN1235" s="15"/>
      <c r="AO1235" s="15"/>
      <c r="AP1235" s="15">
        <v>1056</v>
      </c>
      <c r="AQ1235" s="27"/>
      <c r="AR1235" s="26"/>
      <c r="AT1235" s="11" t="s">
        <v>38</v>
      </c>
      <c r="AU1235" s="14" t="s">
        <v>72</v>
      </c>
      <c r="AV1235" s="13" t="s">
        <v>72</v>
      </c>
      <c r="AW1235" s="15"/>
    </row>
    <row r="1236" spans="9:49" s="10" customFormat="1" ht="12" customHeight="1" x14ac:dyDescent="0.2">
      <c r="I1236" s="104"/>
      <c r="J1236" s="11"/>
      <c r="L1236" s="14"/>
      <c r="M1236" s="11"/>
      <c r="P1236" s="11"/>
      <c r="Q1236" s="60"/>
      <c r="R1236" s="12"/>
      <c r="S1236" s="12"/>
      <c r="T1236" s="11"/>
      <c r="U1236" s="12"/>
      <c r="V1236" s="11"/>
      <c r="W1236" s="61">
        <v>264</v>
      </c>
      <c r="X1236" s="61">
        <v>1.4219999999999999</v>
      </c>
      <c r="Y1236" s="10" t="s">
        <v>90</v>
      </c>
      <c r="Z1236" s="14" t="s">
        <v>79</v>
      </c>
      <c r="AA1236" s="11" t="s">
        <v>37</v>
      </c>
      <c r="AB1236" s="11"/>
      <c r="AD1236" s="61"/>
      <c r="AE1236" s="61"/>
      <c r="AG1236" s="61"/>
      <c r="AH1236" s="15"/>
      <c r="AI1236" s="15"/>
      <c r="AJ1236" s="15"/>
      <c r="AK1236" s="61"/>
      <c r="AL1236" s="15"/>
      <c r="AM1236" s="15"/>
      <c r="AN1236" s="15"/>
      <c r="AO1236" s="15"/>
      <c r="AP1236" s="15">
        <v>124.2</v>
      </c>
      <c r="AQ1236" s="27"/>
      <c r="AR1236" s="26"/>
      <c r="AT1236" s="11" t="s">
        <v>38</v>
      </c>
      <c r="AU1236" s="14" t="s">
        <v>80</v>
      </c>
      <c r="AV1236" s="13" t="s">
        <v>80</v>
      </c>
      <c r="AW1236" s="15"/>
    </row>
    <row r="1237" spans="9:49" s="10" customFormat="1" ht="12" customHeight="1" x14ac:dyDescent="0.2">
      <c r="I1237" s="104"/>
      <c r="J1237" s="11"/>
      <c r="L1237" s="14"/>
      <c r="M1237" s="11"/>
      <c r="P1237" s="11"/>
      <c r="Q1237" s="60"/>
      <c r="R1237" s="12"/>
      <c r="S1237" s="12"/>
      <c r="T1237" s="11"/>
      <c r="U1237" s="12"/>
      <c r="V1237" s="11"/>
      <c r="W1237" s="61">
        <v>21</v>
      </c>
      <c r="X1237" s="61">
        <v>0.24099999999999999</v>
      </c>
      <c r="Y1237" s="10" t="s">
        <v>221</v>
      </c>
      <c r="Z1237" s="14" t="s">
        <v>79</v>
      </c>
      <c r="AA1237" s="11" t="s">
        <v>37</v>
      </c>
      <c r="AB1237" s="11"/>
      <c r="AD1237" s="61"/>
      <c r="AE1237" s="61"/>
      <c r="AG1237" s="61"/>
      <c r="AH1237" s="15"/>
      <c r="AI1237" s="15"/>
      <c r="AJ1237" s="15"/>
      <c r="AK1237" s="61"/>
      <c r="AL1237" s="15"/>
      <c r="AM1237" s="15"/>
      <c r="AN1237" s="15"/>
      <c r="AO1237" s="15"/>
      <c r="AP1237" s="15">
        <v>124.2</v>
      </c>
      <c r="AQ1237" s="27"/>
      <c r="AR1237" s="26"/>
      <c r="AT1237" s="11" t="s">
        <v>38</v>
      </c>
      <c r="AU1237" s="14" t="s">
        <v>80</v>
      </c>
      <c r="AV1237" s="13" t="s">
        <v>80</v>
      </c>
      <c r="AW1237" s="15"/>
    </row>
    <row r="1238" spans="9:49" s="10" customFormat="1" ht="12" customHeight="1" x14ac:dyDescent="0.2">
      <c r="I1238" s="104"/>
      <c r="J1238" s="11"/>
      <c r="L1238" s="14"/>
      <c r="M1238" s="11"/>
      <c r="P1238" s="11"/>
      <c r="Q1238" s="60"/>
      <c r="R1238" s="12"/>
      <c r="S1238" s="12"/>
      <c r="T1238" s="11"/>
      <c r="U1238" s="12"/>
      <c r="V1238" s="11"/>
      <c r="W1238" s="61">
        <v>912</v>
      </c>
      <c r="X1238" s="61">
        <v>3.2509999999999999</v>
      </c>
      <c r="Y1238" s="10" t="s">
        <v>90</v>
      </c>
      <c r="Z1238" s="14" t="s">
        <v>79</v>
      </c>
      <c r="AA1238" s="11" t="s">
        <v>37</v>
      </c>
      <c r="AB1238" s="11"/>
      <c r="AD1238" s="61"/>
      <c r="AE1238" s="61"/>
      <c r="AG1238" s="61"/>
      <c r="AH1238" s="15"/>
      <c r="AI1238" s="15"/>
      <c r="AJ1238" s="15"/>
      <c r="AK1238" s="61"/>
      <c r="AL1238" s="15"/>
      <c r="AM1238" s="15"/>
      <c r="AN1238" s="15"/>
      <c r="AO1238" s="15"/>
      <c r="AP1238" s="15">
        <v>124.2</v>
      </c>
      <c r="AQ1238" s="27"/>
      <c r="AR1238" s="26"/>
      <c r="AT1238" s="11" t="s">
        <v>38</v>
      </c>
      <c r="AU1238" s="14" t="s">
        <v>80</v>
      </c>
      <c r="AV1238" s="13" t="s">
        <v>80</v>
      </c>
      <c r="AW1238" s="15"/>
    </row>
    <row r="1239" spans="9:49" s="10" customFormat="1" ht="12" customHeight="1" x14ac:dyDescent="0.2">
      <c r="I1239" s="104"/>
      <c r="J1239" s="11"/>
      <c r="L1239" s="14"/>
      <c r="M1239" s="11"/>
      <c r="P1239" s="11"/>
      <c r="Q1239" s="60"/>
      <c r="R1239" s="12"/>
      <c r="S1239" s="12"/>
      <c r="T1239" s="11"/>
      <c r="U1239" s="12"/>
      <c r="V1239" s="11"/>
      <c r="W1239" s="61">
        <v>1274</v>
      </c>
      <c r="X1239" s="61">
        <v>4.681</v>
      </c>
      <c r="Y1239" s="10" t="s">
        <v>221</v>
      </c>
      <c r="Z1239" s="14" t="s">
        <v>79</v>
      </c>
      <c r="AA1239" s="11" t="s">
        <v>37</v>
      </c>
      <c r="AB1239" s="11"/>
      <c r="AD1239" s="61"/>
      <c r="AE1239" s="61"/>
      <c r="AG1239" s="61"/>
      <c r="AH1239" s="15"/>
      <c r="AI1239" s="15"/>
      <c r="AJ1239" s="15"/>
      <c r="AK1239" s="61"/>
      <c r="AL1239" s="15"/>
      <c r="AM1239" s="15"/>
      <c r="AN1239" s="15"/>
      <c r="AO1239" s="15"/>
      <c r="AP1239" s="15">
        <v>124.2</v>
      </c>
      <c r="AQ1239" s="27"/>
      <c r="AR1239" s="26"/>
      <c r="AT1239" s="11" t="s">
        <v>38</v>
      </c>
      <c r="AU1239" s="14" t="s">
        <v>80</v>
      </c>
      <c r="AV1239" s="13" t="s">
        <v>80</v>
      </c>
      <c r="AW1239" s="15"/>
    </row>
    <row r="1240" spans="9:49" s="10" customFormat="1" ht="12" customHeight="1" x14ac:dyDescent="0.2">
      <c r="I1240" s="104"/>
      <c r="J1240" s="11"/>
      <c r="L1240" s="14"/>
      <c r="M1240" s="11"/>
      <c r="P1240" s="11"/>
      <c r="Q1240" s="60"/>
      <c r="R1240" s="12"/>
      <c r="S1240" s="12"/>
      <c r="T1240" s="11"/>
      <c r="U1240" s="12"/>
      <c r="V1240" s="11"/>
      <c r="W1240" s="61">
        <v>2008</v>
      </c>
      <c r="X1240" s="61">
        <v>7.07</v>
      </c>
      <c r="Y1240" s="10" t="s">
        <v>90</v>
      </c>
      <c r="Z1240" s="14" t="s">
        <v>79</v>
      </c>
      <c r="AA1240" s="11" t="s">
        <v>37</v>
      </c>
      <c r="AB1240" s="11"/>
      <c r="AD1240" s="61"/>
      <c r="AE1240" s="61"/>
      <c r="AG1240" s="61"/>
      <c r="AH1240" s="15"/>
      <c r="AI1240" s="15"/>
      <c r="AJ1240" s="15"/>
      <c r="AK1240" s="61"/>
      <c r="AL1240" s="15"/>
      <c r="AM1240" s="15"/>
      <c r="AN1240" s="15"/>
      <c r="AO1240" s="15"/>
      <c r="AP1240" s="15">
        <v>124.2</v>
      </c>
      <c r="AQ1240" s="27"/>
      <c r="AR1240" s="26"/>
      <c r="AT1240" s="11" t="s">
        <v>38</v>
      </c>
      <c r="AU1240" s="14" t="s">
        <v>80</v>
      </c>
      <c r="AV1240" s="13" t="s">
        <v>80</v>
      </c>
      <c r="AW1240" s="15"/>
    </row>
    <row r="1241" spans="9:49" s="10" customFormat="1" ht="12" customHeight="1" x14ac:dyDescent="0.2">
      <c r="I1241" s="104"/>
      <c r="J1241" s="11"/>
      <c r="L1241" s="14"/>
      <c r="M1241" s="11"/>
      <c r="P1241" s="11"/>
      <c r="Q1241" s="60"/>
      <c r="R1241" s="12"/>
      <c r="S1241" s="12"/>
      <c r="T1241" s="11"/>
      <c r="U1241" s="12"/>
      <c r="V1241" s="11"/>
      <c r="W1241" s="61">
        <v>103</v>
      </c>
      <c r="X1241" s="61">
        <v>0.433</v>
      </c>
      <c r="Y1241" s="10" t="s">
        <v>90</v>
      </c>
      <c r="Z1241" s="14" t="s">
        <v>79</v>
      </c>
      <c r="AA1241" s="11" t="s">
        <v>37</v>
      </c>
      <c r="AB1241" s="11"/>
      <c r="AD1241" s="61"/>
      <c r="AE1241" s="61"/>
      <c r="AG1241" s="61"/>
      <c r="AH1241" s="15"/>
      <c r="AI1241" s="15"/>
      <c r="AJ1241" s="15"/>
      <c r="AK1241" s="61"/>
      <c r="AL1241" s="15"/>
      <c r="AM1241" s="15"/>
      <c r="AN1241" s="15"/>
      <c r="AO1241" s="15"/>
      <c r="AP1241" s="15">
        <v>124.2</v>
      </c>
      <c r="AQ1241" s="27"/>
      <c r="AR1241" s="26"/>
      <c r="AT1241" s="11" t="s">
        <v>38</v>
      </c>
      <c r="AU1241" s="14" t="s">
        <v>80</v>
      </c>
      <c r="AV1241" s="13" t="s">
        <v>80</v>
      </c>
      <c r="AW1241" s="15"/>
    </row>
    <row r="1242" spans="9:49" s="10" customFormat="1" ht="12" customHeight="1" x14ac:dyDescent="0.2">
      <c r="I1242" s="104"/>
      <c r="J1242" s="11"/>
      <c r="L1242" s="14"/>
      <c r="M1242" s="11"/>
      <c r="P1242" s="11"/>
      <c r="Q1242" s="60"/>
      <c r="R1242" s="12"/>
      <c r="S1242" s="12"/>
      <c r="T1242" s="11"/>
      <c r="U1242" s="12"/>
      <c r="V1242" s="11"/>
      <c r="W1242" s="61">
        <v>1970</v>
      </c>
      <c r="X1242" s="61">
        <v>7.0220000000000002</v>
      </c>
      <c r="Y1242" s="10" t="s">
        <v>221</v>
      </c>
      <c r="Z1242" s="14" t="s">
        <v>79</v>
      </c>
      <c r="AA1242" s="11" t="s">
        <v>37</v>
      </c>
      <c r="AB1242" s="11"/>
      <c r="AD1242" s="61"/>
      <c r="AE1242" s="61"/>
      <c r="AG1242" s="61"/>
      <c r="AH1242" s="15"/>
      <c r="AI1242" s="15"/>
      <c r="AJ1242" s="15"/>
      <c r="AK1242" s="61"/>
      <c r="AL1242" s="15"/>
      <c r="AM1242" s="15"/>
      <c r="AN1242" s="15"/>
      <c r="AO1242" s="15"/>
      <c r="AP1242" s="15">
        <v>124.2</v>
      </c>
      <c r="AQ1242" s="27"/>
      <c r="AR1242" s="26"/>
      <c r="AT1242" s="11" t="s">
        <v>38</v>
      </c>
      <c r="AU1242" s="14" t="s">
        <v>80</v>
      </c>
      <c r="AV1242" s="13" t="s">
        <v>80</v>
      </c>
      <c r="AW1242" s="15"/>
    </row>
    <row r="1243" spans="9:49" s="10" customFormat="1" ht="12" customHeight="1" x14ac:dyDescent="0.2">
      <c r="I1243" s="104"/>
      <c r="J1243" s="11"/>
      <c r="L1243" s="14"/>
      <c r="M1243" s="11"/>
      <c r="P1243" s="11"/>
      <c r="Q1243" s="60"/>
      <c r="R1243" s="12"/>
      <c r="S1243" s="12"/>
      <c r="T1243" s="11"/>
      <c r="U1243" s="12"/>
      <c r="V1243" s="11"/>
      <c r="W1243" s="61">
        <v>170</v>
      </c>
      <c r="X1243" s="61">
        <v>0.82899999999999996</v>
      </c>
      <c r="Y1243" s="10" t="s">
        <v>221</v>
      </c>
      <c r="Z1243" s="14" t="s">
        <v>79</v>
      </c>
      <c r="AA1243" s="11" t="s">
        <v>37</v>
      </c>
      <c r="AB1243" s="11"/>
      <c r="AD1243" s="61"/>
      <c r="AE1243" s="61"/>
      <c r="AG1243" s="61"/>
      <c r="AH1243" s="15"/>
      <c r="AI1243" s="15"/>
      <c r="AJ1243" s="15"/>
      <c r="AK1243" s="61"/>
      <c r="AL1243" s="15"/>
      <c r="AM1243" s="15"/>
      <c r="AN1243" s="15"/>
      <c r="AO1243" s="15"/>
      <c r="AP1243" s="15">
        <v>124.2</v>
      </c>
      <c r="AQ1243" s="27"/>
      <c r="AR1243" s="26"/>
      <c r="AT1243" s="11" t="s">
        <v>38</v>
      </c>
      <c r="AU1243" s="14" t="s">
        <v>80</v>
      </c>
      <c r="AV1243" s="13" t="s">
        <v>80</v>
      </c>
      <c r="AW1243" s="15"/>
    </row>
    <row r="1244" spans="9:49" s="10" customFormat="1" ht="12" customHeight="1" x14ac:dyDescent="0.2">
      <c r="I1244" s="104"/>
      <c r="J1244" s="11"/>
      <c r="L1244" s="14"/>
      <c r="M1244" s="11"/>
      <c r="P1244" s="11"/>
      <c r="Q1244" s="60"/>
      <c r="R1244" s="12"/>
      <c r="S1244" s="12"/>
      <c r="T1244" s="11"/>
      <c r="U1244" s="12"/>
      <c r="V1244" s="11"/>
      <c r="W1244" s="61">
        <v>1558</v>
      </c>
      <c r="X1244" s="61">
        <v>5.5250000000000004</v>
      </c>
      <c r="Y1244" s="10" t="s">
        <v>90</v>
      </c>
      <c r="Z1244" s="14" t="s">
        <v>79</v>
      </c>
      <c r="AA1244" s="11" t="s">
        <v>37</v>
      </c>
      <c r="AB1244" s="11"/>
      <c r="AD1244" s="61"/>
      <c r="AE1244" s="61"/>
      <c r="AG1244" s="61"/>
      <c r="AH1244" s="15"/>
      <c r="AI1244" s="15"/>
      <c r="AJ1244" s="15"/>
      <c r="AK1244" s="61"/>
      <c r="AL1244" s="15"/>
      <c r="AM1244" s="15"/>
      <c r="AN1244" s="15"/>
      <c r="AO1244" s="15"/>
      <c r="AP1244" s="15">
        <v>124.2</v>
      </c>
      <c r="AQ1244" s="27"/>
      <c r="AR1244" s="26"/>
      <c r="AT1244" s="11" t="s">
        <v>38</v>
      </c>
      <c r="AU1244" s="14" t="s">
        <v>80</v>
      </c>
      <c r="AV1244" s="13" t="s">
        <v>80</v>
      </c>
      <c r="AW1244" s="15"/>
    </row>
    <row r="1245" spans="9:49" s="10" customFormat="1" ht="12" customHeight="1" x14ac:dyDescent="0.2">
      <c r="I1245" s="104"/>
      <c r="J1245" s="11"/>
      <c r="L1245" s="14"/>
      <c r="M1245" s="11"/>
      <c r="P1245" s="11"/>
      <c r="Q1245" s="60"/>
      <c r="R1245" s="12"/>
      <c r="S1245" s="12"/>
      <c r="T1245" s="11"/>
      <c r="U1245" s="12"/>
      <c r="V1245" s="11"/>
      <c r="W1245" s="61">
        <v>2182</v>
      </c>
      <c r="X1245" s="61">
        <v>7.6379999999999999</v>
      </c>
      <c r="Y1245" s="10" t="s">
        <v>90</v>
      </c>
      <c r="Z1245" s="14" t="s">
        <v>79</v>
      </c>
      <c r="AA1245" s="11" t="s">
        <v>37</v>
      </c>
      <c r="AB1245" s="11"/>
      <c r="AD1245" s="61"/>
      <c r="AE1245" s="61"/>
      <c r="AG1245" s="61"/>
      <c r="AH1245" s="15"/>
      <c r="AI1245" s="15"/>
      <c r="AJ1245" s="15"/>
      <c r="AK1245" s="61"/>
      <c r="AL1245" s="15"/>
      <c r="AM1245" s="15"/>
      <c r="AN1245" s="15"/>
      <c r="AO1245" s="15"/>
      <c r="AP1245" s="15">
        <v>124.2</v>
      </c>
      <c r="AQ1245" s="27"/>
      <c r="AR1245" s="26"/>
      <c r="AT1245" s="11" t="s">
        <v>38</v>
      </c>
      <c r="AU1245" s="14" t="s">
        <v>80</v>
      </c>
      <c r="AV1245" s="13" t="s">
        <v>80</v>
      </c>
      <c r="AW1245" s="15"/>
    </row>
    <row r="1246" spans="9:49" s="10" customFormat="1" ht="12" customHeight="1" x14ac:dyDescent="0.2">
      <c r="I1246" s="104"/>
      <c r="J1246" s="11"/>
      <c r="L1246" s="14"/>
      <c r="M1246" s="11"/>
      <c r="P1246" s="11"/>
      <c r="Q1246" s="60"/>
      <c r="R1246" s="12"/>
      <c r="S1246" s="12"/>
      <c r="T1246" s="11"/>
      <c r="U1246" s="12"/>
      <c r="V1246" s="11"/>
      <c r="W1246" s="61">
        <v>1</v>
      </c>
      <c r="X1246" s="61">
        <v>1.4999999999999999E-2</v>
      </c>
      <c r="Y1246" s="10" t="s">
        <v>73</v>
      </c>
      <c r="Z1246" s="14" t="s">
        <v>74</v>
      </c>
      <c r="AA1246" s="11" t="s">
        <v>37</v>
      </c>
      <c r="AB1246" s="11"/>
      <c r="AD1246" s="61"/>
      <c r="AE1246" s="61"/>
      <c r="AG1246" s="61"/>
      <c r="AH1246" s="15"/>
      <c r="AI1246" s="15"/>
      <c r="AJ1246" s="15"/>
      <c r="AK1246" s="61"/>
      <c r="AL1246" s="15"/>
      <c r="AM1246" s="15"/>
      <c r="AN1246" s="15"/>
      <c r="AO1246" s="15"/>
      <c r="AP1246" s="15">
        <v>148.57142857142858</v>
      </c>
      <c r="AQ1246" s="27"/>
      <c r="AR1246" s="26"/>
      <c r="AT1246" s="11" t="s">
        <v>38</v>
      </c>
      <c r="AU1246" s="14" t="s">
        <v>75</v>
      </c>
      <c r="AV1246" s="13" t="s">
        <v>75</v>
      </c>
      <c r="AW1246" s="15"/>
    </row>
    <row r="1247" spans="9:49" s="10" customFormat="1" ht="12" customHeight="1" x14ac:dyDescent="0.2">
      <c r="I1247" s="104"/>
      <c r="J1247" s="11"/>
      <c r="L1247" s="14"/>
      <c r="M1247" s="11"/>
      <c r="P1247" s="11"/>
      <c r="Q1247" s="60"/>
      <c r="R1247" s="12"/>
      <c r="S1247" s="12"/>
      <c r="T1247" s="11"/>
      <c r="U1247" s="12"/>
      <c r="V1247" s="11"/>
      <c r="W1247" s="61">
        <v>5.3</v>
      </c>
      <c r="X1247" s="61">
        <v>5.5E-2</v>
      </c>
      <c r="Y1247" s="10" t="s">
        <v>73</v>
      </c>
      <c r="Z1247" s="14" t="s">
        <v>100</v>
      </c>
      <c r="AA1247" s="11" t="s">
        <v>37</v>
      </c>
      <c r="AB1247" s="11"/>
      <c r="AD1247" s="61"/>
      <c r="AE1247" s="61"/>
      <c r="AG1247" s="61"/>
      <c r="AH1247" s="15"/>
      <c r="AI1247" s="15"/>
      <c r="AJ1247" s="15"/>
      <c r="AK1247" s="61"/>
      <c r="AL1247" s="15"/>
      <c r="AM1247" s="15"/>
      <c r="AN1247" s="15"/>
      <c r="AO1247" s="15"/>
      <c r="AP1247" s="15">
        <v>148.57142857142858</v>
      </c>
      <c r="AQ1247" s="27"/>
      <c r="AR1247" s="26"/>
      <c r="AT1247" s="11" t="s">
        <v>38</v>
      </c>
      <c r="AU1247" s="14" t="s">
        <v>75</v>
      </c>
      <c r="AV1247" s="13" t="s">
        <v>75</v>
      </c>
      <c r="AW1247" s="15"/>
    </row>
    <row r="1248" spans="9:49" s="10" customFormat="1" ht="12" customHeight="1" x14ac:dyDescent="0.2">
      <c r="I1248" s="104"/>
      <c r="J1248" s="11"/>
      <c r="L1248" s="14"/>
      <c r="M1248" s="11"/>
      <c r="P1248" s="11"/>
      <c r="Q1248" s="60"/>
      <c r="R1248" s="12"/>
      <c r="S1248" s="12"/>
      <c r="T1248" s="11"/>
      <c r="U1248" s="12"/>
      <c r="V1248" s="11"/>
      <c r="W1248" s="61">
        <v>17.3</v>
      </c>
      <c r="X1248" s="61">
        <v>0.03</v>
      </c>
      <c r="Y1248" s="10" t="s">
        <v>73</v>
      </c>
      <c r="Z1248" s="14" t="s">
        <v>100</v>
      </c>
      <c r="AA1248" s="11" t="s">
        <v>37</v>
      </c>
      <c r="AB1248" s="11"/>
      <c r="AD1248" s="61"/>
      <c r="AE1248" s="61"/>
      <c r="AG1248" s="61"/>
      <c r="AH1248" s="15"/>
      <c r="AI1248" s="15"/>
      <c r="AJ1248" s="15"/>
      <c r="AK1248" s="61"/>
      <c r="AL1248" s="15"/>
      <c r="AM1248" s="15"/>
      <c r="AN1248" s="15"/>
      <c r="AO1248" s="15"/>
      <c r="AP1248" s="15">
        <v>148.57142857142858</v>
      </c>
      <c r="AQ1248" s="27"/>
      <c r="AR1248" s="26"/>
      <c r="AT1248" s="11" t="s">
        <v>38</v>
      </c>
      <c r="AU1248" s="14" t="s">
        <v>75</v>
      </c>
      <c r="AV1248" s="13" t="s">
        <v>75</v>
      </c>
      <c r="AW1248" s="15"/>
    </row>
    <row r="1249" spans="9:49" s="10" customFormat="1" ht="12" customHeight="1" x14ac:dyDescent="0.2">
      <c r="I1249" s="104"/>
      <c r="J1249" s="11"/>
      <c r="L1249" s="14"/>
      <c r="M1249" s="11"/>
      <c r="P1249" s="11"/>
      <c r="Q1249" s="60"/>
      <c r="R1249" s="12"/>
      <c r="S1249" s="12"/>
      <c r="T1249" s="11"/>
      <c r="U1249" s="12"/>
      <c r="V1249" s="11"/>
      <c r="W1249" s="61">
        <v>5.4</v>
      </c>
      <c r="X1249" s="61">
        <v>0.03</v>
      </c>
      <c r="Y1249" s="10" t="s">
        <v>73</v>
      </c>
      <c r="Z1249" s="14" t="s">
        <v>74</v>
      </c>
      <c r="AA1249" s="11" t="s">
        <v>37</v>
      </c>
      <c r="AB1249" s="11"/>
      <c r="AD1249" s="61"/>
      <c r="AE1249" s="61"/>
      <c r="AG1249" s="61"/>
      <c r="AH1249" s="15"/>
      <c r="AI1249" s="15"/>
      <c r="AJ1249" s="15"/>
      <c r="AK1249" s="61"/>
      <c r="AL1249" s="15"/>
      <c r="AM1249" s="15"/>
      <c r="AN1249" s="15"/>
      <c r="AO1249" s="15"/>
      <c r="AP1249" s="15">
        <v>148.57142857142858</v>
      </c>
      <c r="AQ1249" s="27"/>
      <c r="AR1249" s="26"/>
      <c r="AT1249" s="11" t="s">
        <v>38</v>
      </c>
      <c r="AU1249" s="14" t="s">
        <v>75</v>
      </c>
      <c r="AV1249" s="13" t="s">
        <v>75</v>
      </c>
      <c r="AW1249" s="15"/>
    </row>
    <row r="1250" spans="9:49" s="10" customFormat="1" ht="12" customHeight="1" x14ac:dyDescent="0.2">
      <c r="I1250" s="104"/>
      <c r="J1250" s="11"/>
      <c r="L1250" s="14"/>
      <c r="M1250" s="11"/>
      <c r="P1250" s="11"/>
      <c r="Q1250" s="60"/>
      <c r="R1250" s="12"/>
      <c r="S1250" s="12"/>
      <c r="T1250" s="11"/>
      <c r="U1250" s="12"/>
      <c r="V1250" s="11"/>
      <c r="W1250" s="61">
        <v>2.9</v>
      </c>
      <c r="X1250" s="61">
        <v>0.03</v>
      </c>
      <c r="Y1250" s="10" t="s">
        <v>73</v>
      </c>
      <c r="Z1250" s="14" t="s">
        <v>74</v>
      </c>
      <c r="AA1250" s="11" t="s">
        <v>37</v>
      </c>
      <c r="AB1250" s="11"/>
      <c r="AD1250" s="61"/>
      <c r="AE1250" s="61"/>
      <c r="AG1250" s="61"/>
      <c r="AH1250" s="15"/>
      <c r="AI1250" s="15"/>
      <c r="AJ1250" s="15"/>
      <c r="AK1250" s="61"/>
      <c r="AL1250" s="15"/>
      <c r="AM1250" s="15"/>
      <c r="AN1250" s="15"/>
      <c r="AO1250" s="15"/>
      <c r="AP1250" s="15">
        <v>148.57142857142858</v>
      </c>
      <c r="AQ1250" s="27"/>
      <c r="AR1250" s="26"/>
      <c r="AT1250" s="11" t="s">
        <v>38</v>
      </c>
      <c r="AU1250" s="14" t="s">
        <v>75</v>
      </c>
      <c r="AV1250" s="13" t="s">
        <v>75</v>
      </c>
      <c r="AW1250" s="15"/>
    </row>
    <row r="1251" spans="9:49" s="10" customFormat="1" ht="12" customHeight="1" x14ac:dyDescent="0.2">
      <c r="I1251" s="104"/>
      <c r="J1251" s="11"/>
      <c r="L1251" s="14"/>
      <c r="M1251" s="11"/>
      <c r="P1251" s="11"/>
      <c r="Q1251" s="60"/>
      <c r="R1251" s="12"/>
      <c r="S1251" s="12"/>
      <c r="T1251" s="11"/>
      <c r="U1251" s="12"/>
      <c r="V1251" s="55"/>
      <c r="W1251" s="61">
        <v>1</v>
      </c>
      <c r="X1251" s="61">
        <v>1.4999999999999999E-2</v>
      </c>
      <c r="Y1251" s="10" t="s">
        <v>73</v>
      </c>
      <c r="Z1251" s="14" t="s">
        <v>74</v>
      </c>
      <c r="AA1251" s="11" t="s">
        <v>37</v>
      </c>
      <c r="AB1251" s="11"/>
      <c r="AD1251" s="61"/>
      <c r="AE1251" s="61"/>
      <c r="AG1251" s="61"/>
      <c r="AH1251" s="15"/>
      <c r="AI1251" s="15"/>
      <c r="AJ1251" s="15"/>
      <c r="AK1251" s="61"/>
      <c r="AL1251" s="15"/>
      <c r="AM1251" s="15"/>
      <c r="AN1251" s="15"/>
      <c r="AO1251" s="15"/>
      <c r="AP1251" s="15">
        <v>148.57142857142858</v>
      </c>
      <c r="AQ1251" s="27"/>
      <c r="AR1251" s="26"/>
      <c r="AT1251" s="11" t="s">
        <v>38</v>
      </c>
      <c r="AU1251" s="14" t="s">
        <v>75</v>
      </c>
      <c r="AV1251" s="13" t="s">
        <v>75</v>
      </c>
      <c r="AW1251" s="15"/>
    </row>
    <row r="1252" spans="9:49" s="10" customFormat="1" ht="12" customHeight="1" x14ac:dyDescent="0.2">
      <c r="I1252" s="104"/>
      <c r="J1252" s="11"/>
      <c r="L1252" s="14"/>
      <c r="M1252" s="11"/>
      <c r="P1252" s="11"/>
      <c r="Q1252" s="60"/>
      <c r="R1252" s="12"/>
      <c r="S1252" s="12"/>
      <c r="T1252" s="11"/>
      <c r="U1252" s="12"/>
      <c r="V1252" s="55"/>
      <c r="W1252" s="61">
        <v>55</v>
      </c>
      <c r="X1252" s="61">
        <v>0.47299999999999998</v>
      </c>
      <c r="Y1252" s="10" t="s">
        <v>111</v>
      </c>
      <c r="Z1252" s="14" t="s">
        <v>79</v>
      </c>
      <c r="AA1252" s="11" t="s">
        <v>37</v>
      </c>
      <c r="AB1252" s="11"/>
      <c r="AD1252" s="61"/>
      <c r="AE1252" s="61"/>
      <c r="AG1252" s="61"/>
      <c r="AH1252" s="15"/>
      <c r="AI1252" s="15"/>
      <c r="AJ1252" s="15"/>
      <c r="AK1252" s="61"/>
      <c r="AL1252" s="15"/>
      <c r="AM1252" s="15"/>
      <c r="AN1252" s="15"/>
      <c r="AO1252" s="15"/>
      <c r="AP1252" s="15">
        <v>1200</v>
      </c>
      <c r="AQ1252" s="105"/>
      <c r="AR1252" s="26"/>
      <c r="AT1252" s="11" t="s">
        <v>38</v>
      </c>
      <c r="AU1252" s="14" t="s">
        <v>80</v>
      </c>
      <c r="AV1252" s="13" t="s">
        <v>80</v>
      </c>
      <c r="AW1252" s="15"/>
    </row>
    <row r="1253" spans="9:49" s="10" customFormat="1" ht="12" customHeight="1" x14ac:dyDescent="0.2">
      <c r="I1253" s="104"/>
      <c r="J1253" s="11"/>
      <c r="L1253" s="106"/>
      <c r="M1253" s="11"/>
      <c r="P1253" s="11"/>
      <c r="Q1253" s="60"/>
      <c r="R1253" s="12"/>
      <c r="S1253" s="12"/>
      <c r="T1253" s="11"/>
      <c r="U1253" s="12"/>
      <c r="V1253" s="11"/>
      <c r="W1253" s="61">
        <v>128</v>
      </c>
      <c r="X1253" s="61">
        <v>0.623</v>
      </c>
      <c r="Y1253" s="10" t="s">
        <v>43</v>
      </c>
      <c r="Z1253" s="14" t="s">
        <v>44</v>
      </c>
      <c r="AA1253" s="11" t="s">
        <v>41</v>
      </c>
      <c r="AB1253" s="11"/>
      <c r="AD1253" s="61"/>
      <c r="AE1253" s="61"/>
      <c r="AG1253" s="61"/>
      <c r="AH1253" s="15"/>
      <c r="AI1253" s="15"/>
      <c r="AJ1253" s="15"/>
      <c r="AK1253" s="61"/>
      <c r="AL1253" s="15"/>
      <c r="AM1253" s="15"/>
      <c r="AN1253" s="15"/>
      <c r="AO1253" s="15"/>
      <c r="AP1253" s="15">
        <v>600</v>
      </c>
      <c r="AQ1253" s="27"/>
      <c r="AR1253" s="26"/>
      <c r="AT1253" s="11" t="s">
        <v>38</v>
      </c>
      <c r="AU1253" s="14" t="s">
        <v>45</v>
      </c>
      <c r="AV1253" s="13" t="s">
        <v>45</v>
      </c>
      <c r="AW1253" s="15"/>
    </row>
    <row r="1254" spans="9:49" s="10" customFormat="1" ht="12" customHeight="1" x14ac:dyDescent="0.2">
      <c r="I1254" s="104"/>
      <c r="J1254" s="11"/>
      <c r="L1254" s="14"/>
      <c r="M1254" s="11"/>
      <c r="P1254" s="11"/>
      <c r="Q1254" s="60"/>
      <c r="R1254" s="12"/>
      <c r="S1254" s="12"/>
      <c r="T1254" s="11"/>
      <c r="U1254" s="12"/>
      <c r="V1254" s="55"/>
      <c r="W1254" s="61">
        <v>20</v>
      </c>
      <c r="X1254" s="61">
        <v>0.20699999999999999</v>
      </c>
      <c r="Y1254" s="10" t="s">
        <v>78</v>
      </c>
      <c r="Z1254" s="14" t="s">
        <v>79</v>
      </c>
      <c r="AA1254" s="11" t="s">
        <v>37</v>
      </c>
      <c r="AB1254" s="11"/>
      <c r="AD1254" s="61"/>
      <c r="AE1254" s="61"/>
      <c r="AG1254" s="61"/>
      <c r="AH1254" s="15"/>
      <c r="AI1254" s="15"/>
      <c r="AJ1254" s="15"/>
      <c r="AK1254" s="61"/>
      <c r="AL1254" s="15"/>
      <c r="AM1254" s="15"/>
      <c r="AN1254" s="15"/>
      <c r="AO1254" s="15"/>
      <c r="AP1254" s="15">
        <v>600</v>
      </c>
      <c r="AQ1254" s="105"/>
      <c r="AR1254" s="26"/>
      <c r="AT1254" s="11" t="s">
        <v>38</v>
      </c>
      <c r="AU1254" s="14" t="s">
        <v>80</v>
      </c>
      <c r="AV1254" s="13" t="s">
        <v>80</v>
      </c>
      <c r="AW1254" s="15"/>
    </row>
    <row r="1255" spans="9:49" s="10" customFormat="1" ht="12" customHeight="1" x14ac:dyDescent="0.2">
      <c r="I1255" s="104"/>
      <c r="J1255" s="11"/>
      <c r="L1255" s="14"/>
      <c r="M1255" s="11"/>
      <c r="P1255" s="11"/>
      <c r="Q1255" s="60"/>
      <c r="R1255" s="12"/>
      <c r="S1255" s="12"/>
      <c r="T1255" s="11"/>
      <c r="U1255" s="12"/>
      <c r="V1255" s="55"/>
      <c r="W1255" s="61">
        <v>15</v>
      </c>
      <c r="X1255" s="61">
        <v>0.115</v>
      </c>
      <c r="Y1255" s="10" t="s">
        <v>78</v>
      </c>
      <c r="Z1255" s="14" t="s">
        <v>79</v>
      </c>
      <c r="AA1255" s="11" t="s">
        <v>37</v>
      </c>
      <c r="AB1255" s="11"/>
      <c r="AD1255" s="61"/>
      <c r="AE1255" s="61"/>
      <c r="AG1255" s="61"/>
      <c r="AH1255" s="15"/>
      <c r="AI1255" s="15"/>
      <c r="AJ1255" s="15"/>
      <c r="AK1255" s="61"/>
      <c r="AL1255" s="15"/>
      <c r="AM1255" s="15"/>
      <c r="AN1255" s="15"/>
      <c r="AO1255" s="15"/>
      <c r="AP1255" s="15">
        <v>600</v>
      </c>
      <c r="AQ1255" s="105"/>
      <c r="AR1255" s="26"/>
      <c r="AT1255" s="11" t="s">
        <v>38</v>
      </c>
      <c r="AU1255" s="14" t="s">
        <v>80</v>
      </c>
      <c r="AV1255" s="13" t="s">
        <v>80</v>
      </c>
      <c r="AW1255" s="15"/>
    </row>
    <row r="1256" spans="9:49" s="10" customFormat="1" ht="12" customHeight="1" x14ac:dyDescent="0.2">
      <c r="I1256" s="104"/>
      <c r="J1256" s="11"/>
      <c r="L1256" s="14"/>
      <c r="M1256" s="11"/>
      <c r="P1256" s="11"/>
      <c r="Q1256" s="60"/>
      <c r="R1256" s="12"/>
      <c r="S1256" s="12"/>
      <c r="T1256" s="13"/>
      <c r="U1256" s="12"/>
      <c r="V1256" s="55"/>
      <c r="W1256" s="61">
        <v>640</v>
      </c>
      <c r="X1256" s="61">
        <v>2.218</v>
      </c>
      <c r="Y1256" s="10" t="s">
        <v>90</v>
      </c>
      <c r="Z1256" s="14" t="s">
        <v>79</v>
      </c>
      <c r="AA1256" s="11" t="s">
        <v>37</v>
      </c>
      <c r="AB1256" s="11"/>
      <c r="AD1256" s="61"/>
      <c r="AE1256" s="61"/>
      <c r="AG1256" s="61"/>
      <c r="AH1256" s="15"/>
      <c r="AI1256" s="15"/>
      <c r="AJ1256" s="15"/>
      <c r="AK1256" s="61"/>
      <c r="AL1256" s="15"/>
      <c r="AM1256" s="15"/>
      <c r="AN1256" s="15"/>
      <c r="AO1256" s="15"/>
      <c r="AP1256" s="15">
        <v>396</v>
      </c>
      <c r="AQ1256" s="27"/>
      <c r="AR1256" s="26"/>
      <c r="AT1256" s="11" t="s">
        <v>38</v>
      </c>
      <c r="AU1256" s="14" t="s">
        <v>80</v>
      </c>
      <c r="AV1256" s="13" t="s">
        <v>80</v>
      </c>
      <c r="AW1256" s="15"/>
    </row>
    <row r="1257" spans="9:49" s="10" customFormat="1" ht="12" customHeight="1" x14ac:dyDescent="0.2">
      <c r="I1257" s="104"/>
      <c r="J1257" s="11"/>
      <c r="L1257" s="14"/>
      <c r="M1257" s="11"/>
      <c r="P1257" s="11"/>
      <c r="Q1257" s="60"/>
      <c r="R1257" s="12"/>
      <c r="S1257" s="12"/>
      <c r="T1257" s="13"/>
      <c r="U1257" s="12"/>
      <c r="V1257" s="55"/>
      <c r="W1257" s="61">
        <v>22</v>
      </c>
      <c r="X1257" s="61">
        <v>0.23799999999999999</v>
      </c>
      <c r="Y1257" s="10" t="s">
        <v>111</v>
      </c>
      <c r="Z1257" s="14" t="s">
        <v>79</v>
      </c>
      <c r="AA1257" s="11" t="s">
        <v>37</v>
      </c>
      <c r="AB1257" s="11"/>
      <c r="AD1257" s="61"/>
      <c r="AE1257" s="61"/>
      <c r="AG1257" s="61"/>
      <c r="AH1257" s="15"/>
      <c r="AI1257" s="15"/>
      <c r="AJ1257" s="15"/>
      <c r="AK1257" s="61"/>
      <c r="AL1257" s="15"/>
      <c r="AM1257" s="15"/>
      <c r="AN1257" s="15"/>
      <c r="AO1257" s="15"/>
      <c r="AP1257" s="15">
        <v>396</v>
      </c>
      <c r="AQ1257" s="27"/>
      <c r="AR1257" s="26"/>
      <c r="AT1257" s="11" t="s">
        <v>38</v>
      </c>
      <c r="AU1257" s="14" t="s">
        <v>80</v>
      </c>
      <c r="AV1257" s="13" t="s">
        <v>80</v>
      </c>
      <c r="AW1257" s="15"/>
    </row>
    <row r="1258" spans="9:49" s="10" customFormat="1" ht="12" customHeight="1" x14ac:dyDescent="0.2">
      <c r="I1258" s="104"/>
      <c r="J1258" s="11"/>
      <c r="L1258" s="14"/>
      <c r="M1258" s="11"/>
      <c r="P1258" s="11"/>
      <c r="Q1258" s="60"/>
      <c r="R1258" s="12"/>
      <c r="S1258" s="12"/>
      <c r="T1258" s="13"/>
      <c r="U1258" s="12"/>
      <c r="V1258" s="55"/>
      <c r="W1258" s="61">
        <v>27</v>
      </c>
      <c r="X1258" s="61">
        <v>0.26400000000000001</v>
      </c>
      <c r="Y1258" s="10" t="s">
        <v>111</v>
      </c>
      <c r="Z1258" s="14" t="s">
        <v>79</v>
      </c>
      <c r="AA1258" s="11" t="s">
        <v>37</v>
      </c>
      <c r="AB1258" s="11"/>
      <c r="AD1258" s="61"/>
      <c r="AE1258" s="61"/>
      <c r="AG1258" s="61"/>
      <c r="AH1258" s="15"/>
      <c r="AI1258" s="15"/>
      <c r="AJ1258" s="15"/>
      <c r="AK1258" s="61"/>
      <c r="AL1258" s="15"/>
      <c r="AM1258" s="15"/>
      <c r="AN1258" s="15"/>
      <c r="AO1258" s="15"/>
      <c r="AP1258" s="15">
        <v>396</v>
      </c>
      <c r="AQ1258" s="27"/>
      <c r="AR1258" s="26"/>
      <c r="AT1258" s="11" t="s">
        <v>38</v>
      </c>
      <c r="AU1258" s="14" t="s">
        <v>80</v>
      </c>
      <c r="AV1258" s="13" t="s">
        <v>80</v>
      </c>
      <c r="AW1258" s="15"/>
    </row>
    <row r="1259" spans="9:49" s="10" customFormat="1" ht="12" customHeight="1" x14ac:dyDescent="0.2">
      <c r="I1259" s="104"/>
      <c r="J1259" s="11"/>
      <c r="L1259" s="14"/>
      <c r="M1259" s="11"/>
      <c r="P1259" s="11"/>
      <c r="Q1259" s="60"/>
      <c r="R1259" s="12"/>
      <c r="S1259" s="12"/>
      <c r="T1259" s="13"/>
      <c r="U1259" s="12"/>
      <c r="V1259" s="55"/>
      <c r="W1259" s="61">
        <v>190</v>
      </c>
      <c r="X1259" s="61">
        <v>0.69099999999999995</v>
      </c>
      <c r="Y1259" s="10" t="s">
        <v>90</v>
      </c>
      <c r="Z1259" s="14" t="s">
        <v>79</v>
      </c>
      <c r="AA1259" s="11" t="s">
        <v>37</v>
      </c>
      <c r="AB1259" s="11"/>
      <c r="AD1259" s="61"/>
      <c r="AE1259" s="61"/>
      <c r="AG1259" s="61"/>
      <c r="AH1259" s="15"/>
      <c r="AI1259" s="15"/>
      <c r="AJ1259" s="15"/>
      <c r="AK1259" s="61"/>
      <c r="AL1259" s="15"/>
      <c r="AM1259" s="15"/>
      <c r="AN1259" s="15"/>
      <c r="AO1259" s="15"/>
      <c r="AP1259" s="15">
        <v>396</v>
      </c>
      <c r="AQ1259" s="27"/>
      <c r="AR1259" s="26"/>
      <c r="AT1259" s="11" t="s">
        <v>38</v>
      </c>
      <c r="AU1259" s="14" t="s">
        <v>80</v>
      </c>
      <c r="AV1259" s="13" t="s">
        <v>80</v>
      </c>
      <c r="AW1259" s="15"/>
    </row>
    <row r="1260" spans="9:49" s="10" customFormat="1" ht="12" customHeight="1" x14ac:dyDescent="0.2">
      <c r="I1260" s="104"/>
      <c r="J1260" s="11"/>
      <c r="L1260" s="106"/>
      <c r="M1260" s="11"/>
      <c r="P1260" s="11"/>
      <c r="Q1260" s="60"/>
      <c r="R1260" s="12"/>
      <c r="S1260" s="12"/>
      <c r="T1260" s="11"/>
      <c r="U1260" s="12"/>
      <c r="V1260" s="55"/>
      <c r="W1260" s="61">
        <v>100</v>
      </c>
      <c r="X1260" s="61">
        <v>5.89</v>
      </c>
      <c r="Y1260" s="10" t="s">
        <v>62</v>
      </c>
      <c r="Z1260" s="14" t="s">
        <v>71</v>
      </c>
      <c r="AA1260" s="11" t="s">
        <v>41</v>
      </c>
      <c r="AB1260" s="20"/>
      <c r="AD1260" s="61"/>
      <c r="AE1260" s="61"/>
      <c r="AG1260" s="61"/>
      <c r="AH1260" s="15"/>
      <c r="AI1260" s="15"/>
      <c r="AJ1260" s="15"/>
      <c r="AK1260" s="61"/>
      <c r="AL1260" s="15"/>
      <c r="AM1260" s="15"/>
      <c r="AN1260" s="15"/>
      <c r="AO1260" s="15"/>
      <c r="AP1260" s="15">
        <v>1056</v>
      </c>
      <c r="AQ1260" s="27"/>
      <c r="AR1260" s="26"/>
      <c r="AT1260" s="11" t="s">
        <v>38</v>
      </c>
      <c r="AU1260" s="14" t="s">
        <v>107</v>
      </c>
      <c r="AV1260" s="13" t="s">
        <v>107</v>
      </c>
      <c r="AW1260" s="15"/>
    </row>
    <row r="1261" spans="9:49" s="10" customFormat="1" ht="12" customHeight="1" x14ac:dyDescent="0.2">
      <c r="I1261" s="104"/>
      <c r="J1261" s="11"/>
      <c r="L1261" s="14"/>
      <c r="M1261" s="11"/>
      <c r="P1261" s="11"/>
      <c r="Q1261" s="60"/>
      <c r="R1261" s="12"/>
      <c r="S1261" s="12"/>
      <c r="T1261" s="11"/>
      <c r="U1261" s="12"/>
      <c r="V1261" s="55"/>
      <c r="W1261" s="61">
        <v>11.5</v>
      </c>
      <c r="X1261" s="61">
        <v>0.03</v>
      </c>
      <c r="Y1261" s="10" t="s">
        <v>73</v>
      </c>
      <c r="Z1261" s="14" t="s">
        <v>74</v>
      </c>
      <c r="AA1261" s="11" t="s">
        <v>37</v>
      </c>
      <c r="AB1261" s="11"/>
      <c r="AD1261" s="61"/>
      <c r="AE1261" s="61"/>
      <c r="AG1261" s="61"/>
      <c r="AH1261" s="15"/>
      <c r="AI1261" s="15"/>
      <c r="AJ1261" s="15"/>
      <c r="AK1261" s="61"/>
      <c r="AL1261" s="15"/>
      <c r="AM1261" s="15"/>
      <c r="AN1261" s="15"/>
      <c r="AO1261" s="15"/>
      <c r="AP1261" s="15">
        <v>312</v>
      </c>
      <c r="AQ1261" s="27"/>
      <c r="AR1261" s="26"/>
      <c r="AT1261" s="11" t="s">
        <v>47</v>
      </c>
      <c r="AU1261" s="14" t="s">
        <v>75</v>
      </c>
      <c r="AV1261" s="13" t="s">
        <v>75</v>
      </c>
      <c r="AW1261" s="15"/>
    </row>
    <row r="1262" spans="9:49" s="10" customFormat="1" ht="12" customHeight="1" x14ac:dyDescent="0.2">
      <c r="I1262" s="104"/>
      <c r="J1262" s="11"/>
      <c r="L1262" s="14"/>
      <c r="M1262" s="11"/>
      <c r="P1262" s="11"/>
      <c r="Q1262" s="60"/>
      <c r="R1262" s="12"/>
      <c r="S1262" s="12"/>
      <c r="T1262" s="11"/>
      <c r="U1262" s="12"/>
      <c r="V1262" s="55"/>
      <c r="W1262" s="61">
        <v>1</v>
      </c>
      <c r="X1262" s="61">
        <v>1.4999999999999999E-2</v>
      </c>
      <c r="Y1262" s="10" t="s">
        <v>73</v>
      </c>
      <c r="Z1262" s="14" t="s">
        <v>74</v>
      </c>
      <c r="AA1262" s="11" t="s">
        <v>37</v>
      </c>
      <c r="AB1262" s="11"/>
      <c r="AD1262" s="61"/>
      <c r="AE1262" s="61"/>
      <c r="AG1262" s="61"/>
      <c r="AH1262" s="15"/>
      <c r="AI1262" s="15"/>
      <c r="AJ1262" s="15"/>
      <c r="AK1262" s="61"/>
      <c r="AL1262" s="15"/>
      <c r="AM1262" s="15"/>
      <c r="AN1262" s="15"/>
      <c r="AO1262" s="15"/>
      <c r="AP1262" s="15">
        <v>312</v>
      </c>
      <c r="AQ1262" s="27"/>
      <c r="AR1262" s="26"/>
      <c r="AT1262" s="11" t="s">
        <v>47</v>
      </c>
      <c r="AU1262" s="14" t="s">
        <v>75</v>
      </c>
      <c r="AV1262" s="13" t="s">
        <v>75</v>
      </c>
      <c r="AW1262" s="15"/>
    </row>
    <row r="1263" spans="9:49" s="10" customFormat="1" ht="12" customHeight="1" x14ac:dyDescent="0.2">
      <c r="I1263" s="104"/>
      <c r="J1263" s="11"/>
      <c r="L1263" s="14"/>
      <c r="M1263" s="11"/>
      <c r="P1263" s="11"/>
      <c r="Q1263" s="60"/>
      <c r="R1263" s="12"/>
      <c r="S1263" s="12"/>
      <c r="T1263" s="11"/>
      <c r="U1263" s="12"/>
      <c r="V1263" s="55"/>
      <c r="W1263" s="61">
        <v>1</v>
      </c>
      <c r="X1263" s="61">
        <v>1.4999999999999999E-2</v>
      </c>
      <c r="Y1263" s="10" t="s">
        <v>73</v>
      </c>
      <c r="Z1263" s="14" t="s">
        <v>74</v>
      </c>
      <c r="AA1263" s="11" t="s">
        <v>37</v>
      </c>
      <c r="AB1263" s="11"/>
      <c r="AD1263" s="61"/>
      <c r="AE1263" s="61"/>
      <c r="AG1263" s="61"/>
      <c r="AH1263" s="15"/>
      <c r="AI1263" s="15"/>
      <c r="AJ1263" s="15"/>
      <c r="AK1263" s="61"/>
      <c r="AL1263" s="15"/>
      <c r="AM1263" s="15"/>
      <c r="AN1263" s="15"/>
      <c r="AO1263" s="15"/>
      <c r="AP1263" s="15">
        <v>312</v>
      </c>
      <c r="AQ1263" s="27"/>
      <c r="AR1263" s="26"/>
      <c r="AT1263" s="11" t="s">
        <v>47</v>
      </c>
      <c r="AU1263" s="14" t="s">
        <v>75</v>
      </c>
      <c r="AV1263" s="13" t="s">
        <v>75</v>
      </c>
      <c r="AW1263" s="15"/>
    </row>
    <row r="1264" spans="9:49" s="10" customFormat="1" ht="12" customHeight="1" x14ac:dyDescent="0.2">
      <c r="I1264" s="104"/>
      <c r="J1264" s="11"/>
      <c r="L1264" s="14"/>
      <c r="M1264" s="11"/>
      <c r="P1264" s="11"/>
      <c r="Q1264" s="60"/>
      <c r="R1264" s="12"/>
      <c r="S1264" s="12"/>
      <c r="T1264" s="11"/>
      <c r="U1264" s="12"/>
      <c r="V1264" s="55"/>
      <c r="W1264" s="61">
        <v>1.9</v>
      </c>
      <c r="X1264" s="61">
        <v>1.4999999999999999E-2</v>
      </c>
      <c r="Y1264" s="10" t="s">
        <v>73</v>
      </c>
      <c r="Z1264" s="14" t="s">
        <v>74</v>
      </c>
      <c r="AA1264" s="11" t="s">
        <v>37</v>
      </c>
      <c r="AB1264" s="11"/>
      <c r="AD1264" s="61"/>
      <c r="AE1264" s="61"/>
      <c r="AG1264" s="61"/>
      <c r="AH1264" s="15"/>
      <c r="AI1264" s="15"/>
      <c r="AJ1264" s="15"/>
      <c r="AK1264" s="61"/>
      <c r="AL1264" s="15"/>
      <c r="AM1264" s="15"/>
      <c r="AN1264" s="15"/>
      <c r="AO1264" s="15"/>
      <c r="AP1264" s="15">
        <v>312</v>
      </c>
      <c r="AQ1264" s="27"/>
      <c r="AR1264" s="26"/>
      <c r="AT1264" s="11" t="s">
        <v>47</v>
      </c>
      <c r="AU1264" s="14" t="s">
        <v>75</v>
      </c>
      <c r="AV1264" s="13" t="s">
        <v>75</v>
      </c>
      <c r="AW1264" s="15"/>
    </row>
    <row r="1265" spans="9:49" s="10" customFormat="1" ht="12" customHeight="1" x14ac:dyDescent="0.2">
      <c r="I1265" s="104"/>
      <c r="J1265" s="11"/>
      <c r="L1265" s="14"/>
      <c r="M1265" s="11"/>
      <c r="P1265" s="11"/>
      <c r="Q1265" s="60"/>
      <c r="R1265" s="12"/>
      <c r="S1265" s="12"/>
      <c r="T1265" s="11"/>
      <c r="U1265" s="12"/>
      <c r="V1265" s="55"/>
      <c r="W1265" s="61">
        <v>1.1000000000000001</v>
      </c>
      <c r="X1265" s="61">
        <v>1.4999999999999999E-2</v>
      </c>
      <c r="Y1265" s="10" t="s">
        <v>73</v>
      </c>
      <c r="Z1265" s="14" t="s">
        <v>74</v>
      </c>
      <c r="AA1265" s="11" t="s">
        <v>37</v>
      </c>
      <c r="AB1265" s="11"/>
      <c r="AD1265" s="61"/>
      <c r="AE1265" s="61"/>
      <c r="AG1265" s="61"/>
      <c r="AH1265" s="15"/>
      <c r="AI1265" s="15"/>
      <c r="AJ1265" s="15"/>
      <c r="AK1265" s="61"/>
      <c r="AL1265" s="15"/>
      <c r="AM1265" s="15"/>
      <c r="AN1265" s="15"/>
      <c r="AO1265" s="15"/>
      <c r="AP1265" s="15">
        <v>312</v>
      </c>
      <c r="AQ1265" s="27"/>
      <c r="AR1265" s="26"/>
      <c r="AT1265" s="11" t="s">
        <v>47</v>
      </c>
      <c r="AU1265" s="14" t="s">
        <v>75</v>
      </c>
      <c r="AV1265" s="13" t="s">
        <v>75</v>
      </c>
      <c r="AW1265" s="15"/>
    </row>
    <row r="1266" spans="9:49" s="10" customFormat="1" ht="12" customHeight="1" x14ac:dyDescent="0.2">
      <c r="I1266" s="104"/>
      <c r="J1266" s="11"/>
      <c r="L1266" s="14"/>
      <c r="M1266" s="11"/>
      <c r="P1266" s="11"/>
      <c r="Q1266" s="60"/>
      <c r="R1266" s="12"/>
      <c r="S1266" s="12"/>
      <c r="T1266" s="11"/>
      <c r="U1266" s="12"/>
      <c r="V1266" s="55"/>
      <c r="W1266" s="61">
        <v>2</v>
      </c>
      <c r="X1266" s="61">
        <v>2E-3</v>
      </c>
      <c r="Z1266" s="14" t="s">
        <v>58</v>
      </c>
      <c r="AA1266" s="11" t="s">
        <v>37</v>
      </c>
      <c r="AB1266" s="11"/>
      <c r="AD1266" s="61"/>
      <c r="AE1266" s="61"/>
      <c r="AG1266" s="61"/>
      <c r="AH1266" s="15"/>
      <c r="AI1266" s="15"/>
      <c r="AJ1266" s="15"/>
      <c r="AK1266" s="61"/>
      <c r="AL1266" s="15"/>
      <c r="AM1266" s="15"/>
      <c r="AN1266" s="15"/>
      <c r="AO1266" s="15"/>
      <c r="AP1266" s="15">
        <v>2024</v>
      </c>
      <c r="AQ1266" s="27"/>
      <c r="AR1266" s="26"/>
      <c r="AT1266" s="11" t="s">
        <v>52</v>
      </c>
      <c r="AU1266" s="14" t="s">
        <v>56</v>
      </c>
      <c r="AV1266" s="13" t="s">
        <v>56</v>
      </c>
      <c r="AW1266" s="15"/>
    </row>
    <row r="1267" spans="9:49" s="10" customFormat="1" ht="12" customHeight="1" x14ac:dyDescent="0.2">
      <c r="I1267" s="104"/>
      <c r="J1267" s="56"/>
      <c r="L1267" s="106"/>
      <c r="M1267" s="11"/>
      <c r="P1267" s="11"/>
      <c r="Q1267" s="60"/>
      <c r="R1267" s="12"/>
      <c r="S1267" s="12"/>
      <c r="T1267" s="11"/>
      <c r="U1267" s="12"/>
      <c r="V1267" s="11"/>
      <c r="W1267" s="61">
        <v>286</v>
      </c>
      <c r="X1267" s="61">
        <v>1.9259999999999999</v>
      </c>
      <c r="Y1267" s="10" t="s">
        <v>43</v>
      </c>
      <c r="Z1267" s="14" t="s">
        <v>44</v>
      </c>
      <c r="AA1267" s="11" t="s">
        <v>41</v>
      </c>
      <c r="AB1267" s="17"/>
      <c r="AD1267" s="61"/>
      <c r="AE1267" s="61"/>
      <c r="AG1267" s="61"/>
      <c r="AH1267" s="15"/>
      <c r="AI1267" s="15"/>
      <c r="AJ1267" s="15"/>
      <c r="AK1267" s="61"/>
      <c r="AL1267" s="15"/>
      <c r="AM1267" s="15"/>
      <c r="AN1267" s="15"/>
      <c r="AO1267" s="15"/>
      <c r="AP1267" s="15">
        <v>10280</v>
      </c>
      <c r="AQ1267" s="27"/>
      <c r="AR1267" s="26"/>
      <c r="AT1267" s="11" t="s">
        <v>53</v>
      </c>
      <c r="AU1267" s="14" t="s">
        <v>45</v>
      </c>
      <c r="AV1267" s="13" t="s">
        <v>45</v>
      </c>
      <c r="AW1267" s="15"/>
    </row>
    <row r="1268" spans="9:49" s="10" customFormat="1" ht="12" customHeight="1" x14ac:dyDescent="0.2">
      <c r="I1268" s="104"/>
      <c r="J1268" s="11"/>
      <c r="L1268" s="14"/>
      <c r="M1268" s="11"/>
      <c r="P1268" s="11"/>
      <c r="Q1268" s="60"/>
      <c r="R1268" s="12"/>
      <c r="S1268" s="12"/>
      <c r="T1268" s="13"/>
      <c r="U1268" s="12"/>
      <c r="V1268" s="11"/>
      <c r="W1268" s="61">
        <v>103</v>
      </c>
      <c r="X1268" s="61">
        <v>0.433</v>
      </c>
      <c r="Y1268" s="10" t="s">
        <v>90</v>
      </c>
      <c r="Z1268" s="14" t="s">
        <v>79</v>
      </c>
      <c r="AA1268" s="11" t="s">
        <v>37</v>
      </c>
      <c r="AB1268" s="11"/>
      <c r="AD1268" s="61"/>
      <c r="AE1268" s="61"/>
      <c r="AG1268" s="61"/>
      <c r="AH1268" s="15"/>
      <c r="AI1268" s="15"/>
      <c r="AJ1268" s="15"/>
      <c r="AK1268" s="61"/>
      <c r="AL1268" s="15"/>
      <c r="AM1268" s="15"/>
      <c r="AN1268" s="15"/>
      <c r="AO1268" s="15"/>
      <c r="AP1268" s="15">
        <v>1080</v>
      </c>
      <c r="AQ1268" s="27"/>
      <c r="AR1268" s="26"/>
      <c r="AT1268" s="11" t="s">
        <v>38</v>
      </c>
      <c r="AU1268" s="14" t="s">
        <v>80</v>
      </c>
      <c r="AV1268" s="13" t="s">
        <v>80</v>
      </c>
      <c r="AW1268" s="15"/>
    </row>
    <row r="1269" spans="9:49" s="10" customFormat="1" ht="12" customHeight="1" x14ac:dyDescent="0.2">
      <c r="I1269" s="104"/>
      <c r="J1269" s="11"/>
      <c r="L1269" s="14"/>
      <c r="M1269" s="11"/>
      <c r="P1269" s="11"/>
      <c r="Q1269" s="60"/>
      <c r="R1269" s="12"/>
      <c r="S1269" s="12"/>
      <c r="T1269" s="13"/>
      <c r="U1269" s="12"/>
      <c r="V1269" s="11"/>
      <c r="W1269" s="61">
        <v>264</v>
      </c>
      <c r="X1269" s="61">
        <v>1.4219999999999999</v>
      </c>
      <c r="Y1269" s="10" t="s">
        <v>90</v>
      </c>
      <c r="Z1269" s="14" t="s">
        <v>79</v>
      </c>
      <c r="AA1269" s="11" t="s">
        <v>37</v>
      </c>
      <c r="AB1269" s="11"/>
      <c r="AD1269" s="61"/>
      <c r="AE1269" s="61"/>
      <c r="AG1269" s="61"/>
      <c r="AH1269" s="15"/>
      <c r="AI1269" s="15"/>
      <c r="AJ1269" s="15"/>
      <c r="AK1269" s="61"/>
      <c r="AL1269" s="15"/>
      <c r="AM1269" s="15"/>
      <c r="AN1269" s="15"/>
      <c r="AO1269" s="15"/>
      <c r="AP1269" s="15">
        <v>1080</v>
      </c>
      <c r="AQ1269" s="27"/>
      <c r="AR1269" s="26"/>
      <c r="AT1269" s="11" t="s">
        <v>38</v>
      </c>
      <c r="AU1269" s="14" t="s">
        <v>80</v>
      </c>
      <c r="AV1269" s="13" t="s">
        <v>80</v>
      </c>
      <c r="AW1269" s="15"/>
    </row>
    <row r="1270" spans="9:49" s="10" customFormat="1" ht="12" customHeight="1" x14ac:dyDescent="0.2">
      <c r="I1270" s="104"/>
      <c r="J1270" s="11"/>
      <c r="L1270" s="14"/>
      <c r="M1270" s="11"/>
      <c r="P1270" s="11"/>
      <c r="Q1270" s="60"/>
      <c r="R1270" s="12"/>
      <c r="S1270" s="12"/>
      <c r="T1270" s="13"/>
      <c r="U1270" s="12"/>
      <c r="V1270" s="11"/>
      <c r="W1270" s="61">
        <v>2008</v>
      </c>
      <c r="X1270" s="61">
        <v>7.07</v>
      </c>
      <c r="Y1270" s="10" t="s">
        <v>90</v>
      </c>
      <c r="Z1270" s="14" t="s">
        <v>79</v>
      </c>
      <c r="AA1270" s="11" t="s">
        <v>37</v>
      </c>
      <c r="AB1270" s="11"/>
      <c r="AD1270" s="61"/>
      <c r="AE1270" s="61"/>
      <c r="AG1270" s="61"/>
      <c r="AH1270" s="15"/>
      <c r="AI1270" s="15"/>
      <c r="AJ1270" s="15"/>
      <c r="AK1270" s="61"/>
      <c r="AL1270" s="15"/>
      <c r="AM1270" s="15"/>
      <c r="AN1270" s="15"/>
      <c r="AO1270" s="15"/>
      <c r="AP1270" s="15">
        <v>1080</v>
      </c>
      <c r="AQ1270" s="27"/>
      <c r="AR1270" s="26"/>
      <c r="AT1270" s="11" t="s">
        <v>38</v>
      </c>
      <c r="AU1270" s="14" t="s">
        <v>80</v>
      </c>
      <c r="AV1270" s="13" t="s">
        <v>80</v>
      </c>
      <c r="AW1270" s="15"/>
    </row>
    <row r="1271" spans="9:49" s="10" customFormat="1" ht="12" customHeight="1" x14ac:dyDescent="0.2">
      <c r="I1271" s="104"/>
      <c r="J1271" s="11"/>
      <c r="L1271" s="14"/>
      <c r="M1271" s="11"/>
      <c r="P1271" s="11"/>
      <c r="Q1271" s="60"/>
      <c r="R1271" s="12"/>
      <c r="S1271" s="12"/>
      <c r="T1271" s="13"/>
      <c r="U1271" s="12"/>
      <c r="V1271" s="55"/>
      <c r="W1271" s="61">
        <v>1558</v>
      </c>
      <c r="X1271" s="61">
        <v>5.5250000000000004</v>
      </c>
      <c r="Y1271" s="10" t="s">
        <v>90</v>
      </c>
      <c r="Z1271" s="14" t="s">
        <v>79</v>
      </c>
      <c r="AA1271" s="11" t="s">
        <v>37</v>
      </c>
      <c r="AB1271" s="11"/>
      <c r="AD1271" s="61"/>
      <c r="AE1271" s="61"/>
      <c r="AG1271" s="61"/>
      <c r="AH1271" s="15"/>
      <c r="AI1271" s="15"/>
      <c r="AJ1271" s="15"/>
      <c r="AK1271" s="61"/>
      <c r="AL1271" s="15"/>
      <c r="AM1271" s="15"/>
      <c r="AN1271" s="15"/>
      <c r="AO1271" s="15"/>
      <c r="AP1271" s="15">
        <v>1080</v>
      </c>
      <c r="AQ1271" s="27"/>
      <c r="AR1271" s="26"/>
      <c r="AT1271" s="11" t="s">
        <v>38</v>
      </c>
      <c r="AU1271" s="14" t="s">
        <v>80</v>
      </c>
      <c r="AV1271" s="13" t="s">
        <v>80</v>
      </c>
      <c r="AW1271" s="15"/>
    </row>
    <row r="1272" spans="9:49" s="10" customFormat="1" ht="12" customHeight="1" x14ac:dyDescent="0.2">
      <c r="I1272" s="104"/>
      <c r="J1272" s="11"/>
      <c r="L1272" s="14"/>
      <c r="M1272" s="11"/>
      <c r="P1272" s="11"/>
      <c r="Q1272" s="60"/>
      <c r="R1272" s="12"/>
      <c r="S1272" s="12"/>
      <c r="T1272" s="13"/>
      <c r="U1272" s="12"/>
      <c r="V1272" s="55"/>
      <c r="W1272" s="61">
        <v>912</v>
      </c>
      <c r="X1272" s="61">
        <v>3.2509999999999999</v>
      </c>
      <c r="Y1272" s="10" t="s">
        <v>90</v>
      </c>
      <c r="Z1272" s="14" t="s">
        <v>79</v>
      </c>
      <c r="AA1272" s="11" t="s">
        <v>37</v>
      </c>
      <c r="AB1272" s="11"/>
      <c r="AD1272" s="61"/>
      <c r="AE1272" s="61"/>
      <c r="AG1272" s="61"/>
      <c r="AH1272" s="15"/>
      <c r="AI1272" s="15"/>
      <c r="AJ1272" s="15"/>
      <c r="AK1272" s="61"/>
      <c r="AL1272" s="15"/>
      <c r="AM1272" s="15"/>
      <c r="AN1272" s="15"/>
      <c r="AO1272" s="15"/>
      <c r="AP1272" s="15">
        <v>1080</v>
      </c>
      <c r="AQ1272" s="27"/>
      <c r="AR1272" s="26"/>
      <c r="AT1272" s="11" t="s">
        <v>38</v>
      </c>
      <c r="AU1272" s="14" t="s">
        <v>80</v>
      </c>
      <c r="AV1272" s="13" t="s">
        <v>80</v>
      </c>
      <c r="AW1272" s="15"/>
    </row>
    <row r="1273" spans="9:49" s="10" customFormat="1" ht="12" customHeight="1" x14ac:dyDescent="0.2">
      <c r="I1273" s="104"/>
      <c r="J1273" s="11"/>
      <c r="L1273" s="14"/>
      <c r="M1273" s="11"/>
      <c r="P1273" s="11"/>
      <c r="Q1273" s="60"/>
      <c r="R1273" s="12"/>
      <c r="S1273" s="12"/>
      <c r="T1273" s="13"/>
      <c r="U1273" s="12"/>
      <c r="V1273" s="55"/>
      <c r="W1273" s="61">
        <v>315</v>
      </c>
      <c r="X1273" s="61">
        <v>2.2360000000000002</v>
      </c>
      <c r="Y1273" s="10" t="s">
        <v>222</v>
      </c>
      <c r="Z1273" s="14" t="s">
        <v>141</v>
      </c>
      <c r="AA1273" s="11" t="s">
        <v>37</v>
      </c>
      <c r="AB1273" s="11"/>
      <c r="AD1273" s="61"/>
      <c r="AE1273" s="61"/>
      <c r="AG1273" s="61"/>
      <c r="AH1273" s="15"/>
      <c r="AI1273" s="15"/>
      <c r="AJ1273" s="15"/>
      <c r="AK1273" s="61"/>
      <c r="AL1273" s="15"/>
      <c r="AM1273" s="15"/>
      <c r="AN1273" s="15"/>
      <c r="AO1273" s="15"/>
      <c r="AP1273" s="15">
        <v>3608</v>
      </c>
      <c r="AQ1273" s="27"/>
      <c r="AR1273" s="26"/>
      <c r="AT1273" s="11" t="s">
        <v>52</v>
      </c>
      <c r="AU1273" s="14" t="s">
        <v>56</v>
      </c>
      <c r="AV1273" s="13" t="s">
        <v>56</v>
      </c>
      <c r="AW1273" s="15"/>
    </row>
    <row r="1274" spans="9:49" s="10" customFormat="1" ht="12" customHeight="1" x14ac:dyDescent="0.2">
      <c r="I1274" s="104"/>
      <c r="J1274" s="11"/>
      <c r="L1274" s="14"/>
      <c r="M1274" s="11"/>
      <c r="P1274" s="11"/>
      <c r="Q1274" s="60"/>
      <c r="R1274" s="12"/>
      <c r="S1274" s="12"/>
      <c r="T1274" s="13"/>
      <c r="U1274" s="12"/>
      <c r="V1274" s="55"/>
      <c r="W1274" s="61">
        <v>2008</v>
      </c>
      <c r="X1274" s="61">
        <v>7.07</v>
      </c>
      <c r="Y1274" s="10" t="s">
        <v>90</v>
      </c>
      <c r="Z1274" s="14" t="s">
        <v>79</v>
      </c>
      <c r="AA1274" s="11" t="s">
        <v>37</v>
      </c>
      <c r="AB1274" s="11"/>
      <c r="AD1274" s="61"/>
      <c r="AE1274" s="61"/>
      <c r="AG1274" s="61"/>
      <c r="AH1274" s="15"/>
      <c r="AI1274" s="15"/>
      <c r="AJ1274" s="15"/>
      <c r="AK1274" s="61"/>
      <c r="AL1274" s="15"/>
      <c r="AM1274" s="15"/>
      <c r="AN1274" s="15"/>
      <c r="AO1274" s="15"/>
      <c r="AP1274" s="15">
        <v>528</v>
      </c>
      <c r="AQ1274" s="27"/>
      <c r="AR1274" s="26"/>
      <c r="AT1274" s="11" t="s">
        <v>38</v>
      </c>
      <c r="AU1274" s="14" t="s">
        <v>80</v>
      </c>
      <c r="AV1274" s="13" t="s">
        <v>80</v>
      </c>
      <c r="AW1274" s="15"/>
    </row>
    <row r="1275" spans="9:49" s="10" customFormat="1" ht="12" customHeight="1" x14ac:dyDescent="0.2">
      <c r="I1275" s="104"/>
      <c r="J1275" s="11"/>
      <c r="L1275" s="14"/>
      <c r="M1275" s="11"/>
      <c r="P1275" s="11"/>
      <c r="Q1275" s="60"/>
      <c r="R1275" s="12"/>
      <c r="S1275" s="12"/>
      <c r="T1275" s="13"/>
      <c r="U1275" s="12"/>
      <c r="V1275" s="55"/>
      <c r="W1275" s="61">
        <v>246</v>
      </c>
      <c r="X1275" s="61">
        <v>1.0569999999999999</v>
      </c>
      <c r="Y1275" s="10" t="s">
        <v>221</v>
      </c>
      <c r="Z1275" s="14" t="s">
        <v>79</v>
      </c>
      <c r="AA1275" s="11" t="s">
        <v>37</v>
      </c>
      <c r="AB1275" s="11"/>
      <c r="AD1275" s="61"/>
      <c r="AE1275" s="61"/>
      <c r="AG1275" s="61"/>
      <c r="AH1275" s="15"/>
      <c r="AI1275" s="15"/>
      <c r="AJ1275" s="15"/>
      <c r="AK1275" s="61"/>
      <c r="AL1275" s="15"/>
      <c r="AM1275" s="15"/>
      <c r="AN1275" s="15"/>
      <c r="AO1275" s="15"/>
      <c r="AP1275" s="15">
        <v>528</v>
      </c>
      <c r="AQ1275" s="27"/>
      <c r="AR1275" s="26"/>
      <c r="AT1275" s="11" t="s">
        <v>38</v>
      </c>
      <c r="AU1275" s="14" t="s">
        <v>80</v>
      </c>
      <c r="AV1275" s="13" t="s">
        <v>80</v>
      </c>
      <c r="AW1275" s="15"/>
    </row>
    <row r="1276" spans="9:49" s="10" customFormat="1" ht="12" customHeight="1" x14ac:dyDescent="0.2">
      <c r="I1276" s="104"/>
      <c r="J1276" s="11"/>
      <c r="L1276" s="14"/>
      <c r="M1276" s="11"/>
      <c r="P1276" s="11"/>
      <c r="Q1276" s="60"/>
      <c r="R1276" s="12"/>
      <c r="S1276" s="12"/>
      <c r="T1276" s="13"/>
      <c r="U1276" s="12"/>
      <c r="V1276" s="55"/>
      <c r="W1276" s="61">
        <v>235</v>
      </c>
      <c r="X1276" s="61">
        <v>0.98899999999999999</v>
      </c>
      <c r="Y1276" s="10" t="s">
        <v>90</v>
      </c>
      <c r="Z1276" s="14" t="s">
        <v>79</v>
      </c>
      <c r="AA1276" s="11" t="s">
        <v>37</v>
      </c>
      <c r="AB1276" s="11"/>
      <c r="AD1276" s="61"/>
      <c r="AE1276" s="61"/>
      <c r="AG1276" s="61"/>
      <c r="AH1276" s="15"/>
      <c r="AI1276" s="15"/>
      <c r="AJ1276" s="15"/>
      <c r="AK1276" s="61"/>
      <c r="AL1276" s="15"/>
      <c r="AM1276" s="15"/>
      <c r="AN1276" s="15"/>
      <c r="AO1276" s="15"/>
      <c r="AP1276" s="15">
        <v>528</v>
      </c>
      <c r="AQ1276" s="27"/>
      <c r="AR1276" s="26"/>
      <c r="AT1276" s="11" t="s">
        <v>38</v>
      </c>
      <c r="AU1276" s="14" t="s">
        <v>80</v>
      </c>
      <c r="AV1276" s="13" t="s">
        <v>80</v>
      </c>
      <c r="AW1276" s="15"/>
    </row>
    <row r="1277" spans="9:49" s="10" customFormat="1" ht="12" customHeight="1" x14ac:dyDescent="0.2">
      <c r="I1277" s="104"/>
      <c r="J1277" s="11"/>
      <c r="L1277" s="14"/>
      <c r="M1277" s="11"/>
      <c r="P1277" s="11"/>
      <c r="Q1277" s="60"/>
      <c r="R1277" s="12"/>
      <c r="S1277" s="12"/>
      <c r="T1277" s="11"/>
      <c r="U1277" s="12"/>
      <c r="V1277" s="55"/>
      <c r="W1277" s="61">
        <v>48.4</v>
      </c>
      <c r="X1277" s="61">
        <v>2.02</v>
      </c>
      <c r="Y1277" s="10" t="s">
        <v>94</v>
      </c>
      <c r="Z1277" s="14" t="s">
        <v>71</v>
      </c>
      <c r="AA1277" s="11" t="s">
        <v>37</v>
      </c>
      <c r="AB1277" s="11"/>
      <c r="AD1277" s="61"/>
      <c r="AE1277" s="61"/>
      <c r="AG1277" s="61"/>
      <c r="AH1277" s="15"/>
      <c r="AI1277" s="15"/>
      <c r="AJ1277" s="15"/>
      <c r="AK1277" s="61"/>
      <c r="AL1277" s="15"/>
      <c r="AM1277" s="15"/>
      <c r="AN1277" s="15"/>
      <c r="AO1277" s="15"/>
      <c r="AP1277" s="15">
        <v>1320</v>
      </c>
      <c r="AQ1277" s="27"/>
      <c r="AR1277" s="26"/>
      <c r="AT1277" s="11" t="s">
        <v>47</v>
      </c>
      <c r="AU1277" s="14" t="s">
        <v>72</v>
      </c>
      <c r="AV1277" s="13" t="s">
        <v>72</v>
      </c>
      <c r="AW1277" s="15"/>
    </row>
    <row r="1278" spans="9:49" s="10" customFormat="1" ht="12" customHeight="1" x14ac:dyDescent="0.2">
      <c r="I1278" s="104"/>
      <c r="J1278" s="11"/>
      <c r="L1278" s="14"/>
      <c r="M1278" s="11"/>
      <c r="P1278" s="11"/>
      <c r="Q1278" s="60"/>
      <c r="R1278" s="12"/>
      <c r="S1278" s="12"/>
      <c r="T1278" s="11"/>
      <c r="U1278" s="12"/>
      <c r="V1278" s="55"/>
      <c r="W1278" s="61">
        <v>34</v>
      </c>
      <c r="X1278" s="61">
        <v>0.42399999999999999</v>
      </c>
      <c r="Y1278" s="10" t="s">
        <v>90</v>
      </c>
      <c r="Z1278" s="14" t="s">
        <v>79</v>
      </c>
      <c r="AA1278" s="11" t="s">
        <v>37</v>
      </c>
      <c r="AB1278" s="11"/>
      <c r="AD1278" s="61"/>
      <c r="AE1278" s="61"/>
      <c r="AG1278" s="61"/>
      <c r="AH1278" s="15"/>
      <c r="AI1278" s="15"/>
      <c r="AJ1278" s="15"/>
      <c r="AK1278" s="61"/>
      <c r="AL1278" s="15"/>
      <c r="AM1278" s="15"/>
      <c r="AN1278" s="15"/>
      <c r="AO1278" s="15"/>
      <c r="AP1278" s="15">
        <v>600</v>
      </c>
      <c r="AQ1278" s="105"/>
      <c r="AR1278" s="26"/>
      <c r="AT1278" s="11" t="s">
        <v>38</v>
      </c>
      <c r="AU1278" s="14" t="s">
        <v>80</v>
      </c>
      <c r="AV1278" s="13" t="s">
        <v>80</v>
      </c>
      <c r="AW1278" s="15"/>
    </row>
    <row r="1279" spans="9:49" s="10" customFormat="1" ht="12" customHeight="1" x14ac:dyDescent="0.2">
      <c r="I1279" s="104"/>
      <c r="J1279" s="11"/>
      <c r="L1279" s="14"/>
      <c r="M1279" s="11"/>
      <c r="P1279" s="11"/>
      <c r="Q1279" s="60"/>
      <c r="R1279" s="12"/>
      <c r="S1279" s="12"/>
      <c r="T1279" s="11"/>
      <c r="U1279" s="12"/>
      <c r="V1279" s="55"/>
      <c r="W1279" s="61">
        <v>29</v>
      </c>
      <c r="X1279" s="61">
        <v>0.42399999999999999</v>
      </c>
      <c r="Y1279" s="10" t="s">
        <v>90</v>
      </c>
      <c r="Z1279" s="14" t="s">
        <v>79</v>
      </c>
      <c r="AA1279" s="11" t="s">
        <v>37</v>
      </c>
      <c r="AB1279" s="11"/>
      <c r="AD1279" s="61"/>
      <c r="AE1279" s="61"/>
      <c r="AG1279" s="61"/>
      <c r="AH1279" s="15"/>
      <c r="AI1279" s="15"/>
      <c r="AJ1279" s="15"/>
      <c r="AK1279" s="61"/>
      <c r="AL1279" s="15"/>
      <c r="AM1279" s="15"/>
      <c r="AN1279" s="15"/>
      <c r="AO1279" s="15"/>
      <c r="AP1279" s="15">
        <v>600</v>
      </c>
      <c r="AQ1279" s="105"/>
      <c r="AR1279" s="26"/>
      <c r="AT1279" s="11" t="s">
        <v>38</v>
      </c>
      <c r="AU1279" s="14" t="s">
        <v>80</v>
      </c>
      <c r="AV1279" s="13" t="s">
        <v>80</v>
      </c>
      <c r="AW1279" s="15"/>
    </row>
    <row r="1280" spans="9:49" s="10" customFormat="1" ht="12" customHeight="1" x14ac:dyDescent="0.2">
      <c r="I1280" s="104"/>
      <c r="J1280" s="11"/>
      <c r="L1280" s="106"/>
      <c r="M1280" s="11"/>
      <c r="P1280" s="11"/>
      <c r="Q1280" s="60"/>
      <c r="R1280" s="12"/>
      <c r="S1280" s="12"/>
      <c r="T1280" s="11"/>
      <c r="U1280" s="12"/>
      <c r="V1280" s="55"/>
      <c r="W1280" s="61">
        <v>0.3</v>
      </c>
      <c r="X1280" s="61">
        <v>4.0000000000000001E-3</v>
      </c>
      <c r="Y1280" s="10" t="s">
        <v>43</v>
      </c>
      <c r="Z1280" s="14" t="s">
        <v>44</v>
      </c>
      <c r="AA1280" s="11" t="s">
        <v>41</v>
      </c>
      <c r="AB1280" s="17"/>
      <c r="AD1280" s="61"/>
      <c r="AE1280" s="61"/>
      <c r="AG1280" s="61"/>
      <c r="AH1280" s="15"/>
      <c r="AI1280" s="15"/>
      <c r="AJ1280" s="15"/>
      <c r="AK1280" s="61"/>
      <c r="AL1280" s="15"/>
      <c r="AM1280" s="15"/>
      <c r="AN1280" s="15"/>
      <c r="AO1280" s="15"/>
      <c r="AP1280" s="15">
        <v>2024</v>
      </c>
      <c r="AQ1280" s="27"/>
      <c r="AR1280" s="26"/>
      <c r="AT1280" s="11" t="s">
        <v>52</v>
      </c>
      <c r="AU1280" s="14" t="s">
        <v>45</v>
      </c>
      <c r="AV1280" s="13" t="s">
        <v>45</v>
      </c>
      <c r="AW1280" s="15"/>
    </row>
    <row r="1281" spans="9:49" s="10" customFormat="1" ht="12" customHeight="1" x14ac:dyDescent="0.2">
      <c r="I1281" s="104"/>
      <c r="J1281" s="11"/>
      <c r="L1281" s="14"/>
      <c r="M1281" s="11"/>
      <c r="P1281" s="11"/>
      <c r="Q1281" s="60"/>
      <c r="R1281" s="12"/>
      <c r="S1281" s="12"/>
      <c r="T1281" s="11"/>
      <c r="U1281" s="12"/>
      <c r="V1281" s="55"/>
      <c r="W1281" s="61">
        <v>5</v>
      </c>
      <c r="X1281" s="61">
        <v>0.06</v>
      </c>
      <c r="Z1281" s="14" t="s">
        <v>55</v>
      </c>
      <c r="AA1281" s="11" t="s">
        <v>37</v>
      </c>
      <c r="AB1281" s="11"/>
      <c r="AD1281" s="61"/>
      <c r="AE1281" s="61"/>
      <c r="AG1281" s="61"/>
      <c r="AH1281" s="15"/>
      <c r="AI1281" s="15"/>
      <c r="AJ1281" s="15"/>
      <c r="AK1281" s="61"/>
      <c r="AL1281" s="15"/>
      <c r="AM1281" s="15"/>
      <c r="AN1281" s="15"/>
      <c r="AO1281" s="15"/>
      <c r="AP1281" s="15">
        <v>506</v>
      </c>
      <c r="AQ1281" s="27"/>
      <c r="AR1281" s="26"/>
      <c r="AT1281" s="11" t="s">
        <v>52</v>
      </c>
      <c r="AU1281" s="14" t="s">
        <v>56</v>
      </c>
      <c r="AV1281" s="13" t="s">
        <v>56</v>
      </c>
      <c r="AW1281" s="15"/>
    </row>
    <row r="1282" spans="9:49" s="10" customFormat="1" ht="12" customHeight="1" x14ac:dyDescent="0.2">
      <c r="I1282" s="104"/>
      <c r="J1282" s="11"/>
      <c r="L1282" s="14"/>
      <c r="M1282" s="11"/>
      <c r="P1282" s="11"/>
      <c r="Q1282" s="60"/>
      <c r="R1282" s="12"/>
      <c r="S1282" s="12"/>
      <c r="T1282" s="11"/>
      <c r="U1282" s="12"/>
      <c r="V1282" s="55"/>
      <c r="W1282" s="61">
        <v>4.5</v>
      </c>
      <c r="X1282" s="61">
        <v>4.7E-2</v>
      </c>
      <c r="Y1282" s="10" t="s">
        <v>223</v>
      </c>
      <c r="Z1282" s="14" t="s">
        <v>58</v>
      </c>
      <c r="AA1282" s="11" t="s">
        <v>37</v>
      </c>
      <c r="AB1282" s="11"/>
      <c r="AD1282" s="61"/>
      <c r="AE1282" s="61"/>
      <c r="AG1282" s="61"/>
      <c r="AH1282" s="15"/>
      <c r="AI1282" s="15"/>
      <c r="AJ1282" s="15"/>
      <c r="AK1282" s="61"/>
      <c r="AL1282" s="15"/>
      <c r="AM1282" s="15"/>
      <c r="AN1282" s="15"/>
      <c r="AO1282" s="15"/>
      <c r="AP1282" s="15">
        <v>506</v>
      </c>
      <c r="AQ1282" s="27"/>
      <c r="AR1282" s="26"/>
      <c r="AT1282" s="11" t="s">
        <v>52</v>
      </c>
      <c r="AU1282" s="14" t="s">
        <v>56</v>
      </c>
      <c r="AV1282" s="13" t="s">
        <v>56</v>
      </c>
      <c r="AW1282" s="15"/>
    </row>
    <row r="1283" spans="9:49" s="10" customFormat="1" ht="12" customHeight="1" x14ac:dyDescent="0.2">
      <c r="I1283" s="104"/>
      <c r="J1283" s="11"/>
      <c r="L1283" s="14"/>
      <c r="M1283" s="11"/>
      <c r="P1283" s="11"/>
      <c r="Q1283" s="60"/>
      <c r="R1283" s="12"/>
      <c r="S1283" s="12"/>
      <c r="T1283" s="11"/>
      <c r="U1283" s="12"/>
      <c r="V1283" s="55"/>
      <c r="W1283" s="61">
        <v>2</v>
      </c>
      <c r="X1283" s="61">
        <v>2.1000000000000001E-2</v>
      </c>
      <c r="Y1283" s="10" t="s">
        <v>224</v>
      </c>
      <c r="Z1283" s="14" t="s">
        <v>58</v>
      </c>
      <c r="AA1283" s="11" t="s">
        <v>37</v>
      </c>
      <c r="AB1283" s="11"/>
      <c r="AD1283" s="61"/>
      <c r="AE1283" s="61"/>
      <c r="AG1283" s="61"/>
      <c r="AH1283" s="15"/>
      <c r="AI1283" s="15"/>
      <c r="AJ1283" s="15"/>
      <c r="AK1283" s="61"/>
      <c r="AL1283" s="15"/>
      <c r="AM1283" s="15"/>
      <c r="AN1283" s="15"/>
      <c r="AO1283" s="15"/>
      <c r="AP1283" s="15">
        <v>506</v>
      </c>
      <c r="AQ1283" s="27"/>
      <c r="AR1283" s="26"/>
      <c r="AT1283" s="11" t="s">
        <v>52</v>
      </c>
      <c r="AU1283" s="14" t="s">
        <v>56</v>
      </c>
      <c r="AV1283" s="13" t="s">
        <v>56</v>
      </c>
      <c r="AW1283" s="15"/>
    </row>
    <row r="1284" spans="9:49" s="10" customFormat="1" ht="12" customHeight="1" x14ac:dyDescent="0.2">
      <c r="I1284" s="104"/>
      <c r="J1284" s="11"/>
      <c r="L1284" s="14"/>
      <c r="M1284" s="11"/>
      <c r="P1284" s="11"/>
      <c r="Q1284" s="60"/>
      <c r="R1284" s="12"/>
      <c r="S1284" s="12"/>
      <c r="T1284" s="11"/>
      <c r="U1284" s="12"/>
      <c r="V1284" s="55"/>
      <c r="W1284" s="61">
        <v>87</v>
      </c>
      <c r="X1284" s="61">
        <v>0.19800000000000001</v>
      </c>
      <c r="Z1284" s="14" t="s">
        <v>58</v>
      </c>
      <c r="AA1284" s="11" t="s">
        <v>37</v>
      </c>
      <c r="AB1284" s="11"/>
      <c r="AD1284" s="61"/>
      <c r="AE1284" s="61"/>
      <c r="AG1284" s="61"/>
      <c r="AH1284" s="15"/>
      <c r="AI1284" s="15"/>
      <c r="AJ1284" s="15"/>
      <c r="AK1284" s="61"/>
      <c r="AL1284" s="15"/>
      <c r="AM1284" s="15"/>
      <c r="AN1284" s="15"/>
      <c r="AO1284" s="15"/>
      <c r="AP1284" s="15">
        <v>506</v>
      </c>
      <c r="AQ1284" s="27"/>
      <c r="AR1284" s="26"/>
      <c r="AT1284" s="11" t="s">
        <v>52</v>
      </c>
      <c r="AU1284" s="14" t="s">
        <v>56</v>
      </c>
      <c r="AV1284" s="13" t="s">
        <v>56</v>
      </c>
      <c r="AW1284" s="15"/>
    </row>
    <row r="1285" spans="9:49" s="10" customFormat="1" ht="12" customHeight="1" x14ac:dyDescent="0.2">
      <c r="I1285" s="104"/>
      <c r="J1285" s="11"/>
      <c r="L1285" s="14"/>
      <c r="M1285" s="11"/>
      <c r="P1285" s="11"/>
      <c r="Q1285" s="60"/>
      <c r="R1285" s="12"/>
      <c r="S1285" s="12"/>
      <c r="T1285" s="11"/>
      <c r="U1285" s="12"/>
      <c r="V1285" s="11"/>
      <c r="W1285" s="61">
        <v>31.75</v>
      </c>
      <c r="X1285" s="61">
        <v>1.1950000000000001</v>
      </c>
      <c r="Y1285" s="10" t="s">
        <v>111</v>
      </c>
      <c r="Z1285" s="14" t="s">
        <v>79</v>
      </c>
      <c r="AA1285" s="11" t="s">
        <v>37</v>
      </c>
      <c r="AB1285" s="11"/>
      <c r="AD1285" s="61"/>
      <c r="AE1285" s="61"/>
      <c r="AG1285" s="61"/>
      <c r="AH1285" s="15"/>
      <c r="AI1285" s="15"/>
      <c r="AJ1285" s="15"/>
      <c r="AK1285" s="61"/>
      <c r="AL1285" s="15"/>
      <c r="AM1285" s="15"/>
      <c r="AN1285" s="15"/>
      <c r="AO1285" s="15"/>
      <c r="AP1285" s="15">
        <v>250</v>
      </c>
      <c r="AQ1285" s="27"/>
      <c r="AR1285" s="26"/>
      <c r="AT1285" s="11" t="s">
        <v>38</v>
      </c>
      <c r="AU1285" s="14" t="s">
        <v>80</v>
      </c>
      <c r="AV1285" s="13" t="s">
        <v>80</v>
      </c>
      <c r="AW1285" s="15"/>
    </row>
    <row r="1286" spans="9:49" s="10" customFormat="1" ht="12" customHeight="1" x14ac:dyDescent="0.2">
      <c r="I1286" s="104"/>
      <c r="J1286" s="11"/>
      <c r="L1286" s="14"/>
      <c r="M1286" s="11"/>
      <c r="P1286" s="11"/>
      <c r="Q1286" s="60"/>
      <c r="R1286" s="12"/>
      <c r="S1286" s="12"/>
      <c r="T1286" s="11"/>
      <c r="U1286" s="12"/>
      <c r="V1286" s="11"/>
      <c r="W1286" s="61">
        <v>208</v>
      </c>
      <c r="X1286" s="61">
        <v>0.42399999999999999</v>
      </c>
      <c r="Y1286" s="10" t="s">
        <v>90</v>
      </c>
      <c r="Z1286" s="14" t="s">
        <v>79</v>
      </c>
      <c r="AA1286" s="11" t="s">
        <v>37</v>
      </c>
      <c r="AB1286" s="11"/>
      <c r="AD1286" s="61"/>
      <c r="AE1286" s="61"/>
      <c r="AG1286" s="61"/>
      <c r="AH1286" s="15"/>
      <c r="AI1286" s="15"/>
      <c r="AJ1286" s="15"/>
      <c r="AK1286" s="61"/>
      <c r="AL1286" s="15"/>
      <c r="AM1286" s="15"/>
      <c r="AN1286" s="15"/>
      <c r="AO1286" s="15"/>
      <c r="AP1286" s="15">
        <v>150</v>
      </c>
      <c r="AQ1286" s="27"/>
      <c r="AR1286" s="26"/>
      <c r="AT1286" s="11" t="s">
        <v>38</v>
      </c>
      <c r="AU1286" s="14" t="s">
        <v>80</v>
      </c>
      <c r="AV1286" s="13" t="s">
        <v>80</v>
      </c>
      <c r="AW1286" s="15"/>
    </row>
    <row r="1287" spans="9:49" s="10" customFormat="1" ht="12" customHeight="1" x14ac:dyDescent="0.2">
      <c r="I1287" s="104"/>
      <c r="J1287" s="11"/>
      <c r="L1287" s="14"/>
      <c r="M1287" s="11"/>
      <c r="P1287" s="11"/>
      <c r="Q1287" s="60"/>
      <c r="R1287" s="12"/>
      <c r="S1287" s="12"/>
      <c r="T1287" s="11"/>
      <c r="U1287" s="12"/>
      <c r="V1287" s="11"/>
      <c r="W1287" s="61">
        <v>56.67</v>
      </c>
      <c r="X1287" s="61">
        <v>1.1950000000000001</v>
      </c>
      <c r="Y1287" s="10" t="s">
        <v>111</v>
      </c>
      <c r="Z1287" s="14" t="s">
        <v>79</v>
      </c>
      <c r="AA1287" s="11" t="s">
        <v>37</v>
      </c>
      <c r="AB1287" s="11"/>
      <c r="AD1287" s="61"/>
      <c r="AE1287" s="61"/>
      <c r="AG1287" s="61"/>
      <c r="AH1287" s="15"/>
      <c r="AI1287" s="15"/>
      <c r="AJ1287" s="15"/>
      <c r="AK1287" s="61"/>
      <c r="AL1287" s="15"/>
      <c r="AM1287" s="15"/>
      <c r="AN1287" s="15"/>
      <c r="AO1287" s="15"/>
      <c r="AP1287" s="15">
        <v>150</v>
      </c>
      <c r="AQ1287" s="27"/>
      <c r="AR1287" s="26"/>
      <c r="AT1287" s="11" t="s">
        <v>38</v>
      </c>
      <c r="AU1287" s="14" t="s">
        <v>80</v>
      </c>
      <c r="AV1287" s="13" t="s">
        <v>80</v>
      </c>
      <c r="AW1287" s="15"/>
    </row>
    <row r="1288" spans="9:49" s="10" customFormat="1" ht="12" customHeight="1" x14ac:dyDescent="0.2">
      <c r="I1288" s="104"/>
      <c r="J1288" s="11"/>
      <c r="L1288" s="14"/>
      <c r="M1288" s="11"/>
      <c r="P1288" s="11"/>
      <c r="Q1288" s="60"/>
      <c r="R1288" s="12"/>
      <c r="S1288" s="12"/>
      <c r="T1288" s="11"/>
      <c r="U1288" s="12"/>
      <c r="V1288" s="11"/>
      <c r="W1288" s="61">
        <v>64.8</v>
      </c>
      <c r="X1288" s="61">
        <v>1.196</v>
      </c>
      <c r="Y1288" s="10" t="s">
        <v>111</v>
      </c>
      <c r="Z1288" s="14" t="s">
        <v>79</v>
      </c>
      <c r="AA1288" s="11" t="s">
        <v>37</v>
      </c>
      <c r="AB1288" s="11"/>
      <c r="AD1288" s="61"/>
      <c r="AE1288" s="61"/>
      <c r="AG1288" s="61"/>
      <c r="AH1288" s="15"/>
      <c r="AI1288" s="15"/>
      <c r="AJ1288" s="15"/>
      <c r="AK1288" s="61"/>
      <c r="AL1288" s="15"/>
      <c r="AM1288" s="15"/>
      <c r="AN1288" s="15"/>
      <c r="AO1288" s="15"/>
      <c r="AP1288" s="15">
        <v>150</v>
      </c>
      <c r="AQ1288" s="27"/>
      <c r="AR1288" s="26"/>
      <c r="AT1288" s="11" t="s">
        <v>38</v>
      </c>
      <c r="AU1288" s="14" t="s">
        <v>80</v>
      </c>
      <c r="AV1288" s="13" t="s">
        <v>80</v>
      </c>
      <c r="AW1288" s="15"/>
    </row>
    <row r="1289" spans="9:49" s="10" customFormat="1" ht="12" customHeight="1" x14ac:dyDescent="0.2">
      <c r="I1289" s="104"/>
      <c r="J1289" s="11"/>
      <c r="L1289" s="14"/>
      <c r="M1289" s="11"/>
      <c r="P1289" s="11"/>
      <c r="Q1289" s="60"/>
      <c r="R1289" s="12"/>
      <c r="S1289" s="12"/>
      <c r="T1289" s="11"/>
      <c r="U1289" s="12"/>
      <c r="V1289" s="11"/>
      <c r="W1289" s="61">
        <v>444.33</v>
      </c>
      <c r="X1289" s="61">
        <v>1.4339999999999999</v>
      </c>
      <c r="Y1289" s="10" t="s">
        <v>111</v>
      </c>
      <c r="Z1289" s="14" t="s">
        <v>79</v>
      </c>
      <c r="AA1289" s="11" t="s">
        <v>37</v>
      </c>
      <c r="AB1289" s="11"/>
      <c r="AD1289" s="61"/>
      <c r="AE1289" s="61"/>
      <c r="AG1289" s="61"/>
      <c r="AH1289" s="15"/>
      <c r="AI1289" s="15"/>
      <c r="AJ1289" s="15"/>
      <c r="AK1289" s="61"/>
      <c r="AL1289" s="15"/>
      <c r="AM1289" s="15"/>
      <c r="AN1289" s="15"/>
      <c r="AO1289" s="15"/>
      <c r="AP1289" s="15">
        <v>150</v>
      </c>
      <c r="AQ1289" s="27"/>
      <c r="AR1289" s="26"/>
      <c r="AT1289" s="11" t="s">
        <v>38</v>
      </c>
      <c r="AU1289" s="14" t="s">
        <v>80</v>
      </c>
      <c r="AV1289" s="13" t="s">
        <v>80</v>
      </c>
      <c r="AW1289" s="15"/>
    </row>
    <row r="1290" spans="9:49" s="10" customFormat="1" ht="12" customHeight="1" x14ac:dyDescent="0.2">
      <c r="I1290" s="104"/>
      <c r="J1290" s="11"/>
      <c r="L1290" s="14"/>
      <c r="M1290" s="11"/>
      <c r="P1290" s="11"/>
      <c r="Q1290" s="60"/>
      <c r="R1290" s="12"/>
      <c r="S1290" s="12"/>
      <c r="T1290" s="11"/>
      <c r="U1290" s="12"/>
      <c r="V1290" s="11"/>
      <c r="W1290" s="61">
        <v>366</v>
      </c>
      <c r="X1290" s="61">
        <v>1.4339999999999999</v>
      </c>
      <c r="Y1290" s="10" t="s">
        <v>111</v>
      </c>
      <c r="Z1290" s="14" t="s">
        <v>79</v>
      </c>
      <c r="AA1290" s="11" t="s">
        <v>37</v>
      </c>
      <c r="AB1290" s="11"/>
      <c r="AD1290" s="61"/>
      <c r="AE1290" s="61"/>
      <c r="AG1290" s="61"/>
      <c r="AH1290" s="15"/>
      <c r="AI1290" s="15"/>
      <c r="AJ1290" s="15"/>
      <c r="AK1290" s="61"/>
      <c r="AL1290" s="15"/>
      <c r="AM1290" s="15"/>
      <c r="AN1290" s="15"/>
      <c r="AO1290" s="15"/>
      <c r="AP1290" s="15">
        <v>150</v>
      </c>
      <c r="AQ1290" s="27"/>
      <c r="AR1290" s="26"/>
      <c r="AT1290" s="11" t="s">
        <v>38</v>
      </c>
      <c r="AU1290" s="14" t="s">
        <v>80</v>
      </c>
      <c r="AV1290" s="13" t="s">
        <v>80</v>
      </c>
      <c r="AW1290" s="15"/>
    </row>
    <row r="1291" spans="9:49" s="10" customFormat="1" ht="12" customHeight="1" x14ac:dyDescent="0.2">
      <c r="I1291" s="104"/>
      <c r="J1291" s="11"/>
      <c r="L1291" s="14"/>
      <c r="M1291" s="11"/>
      <c r="O1291" s="30"/>
      <c r="P1291" s="19"/>
      <c r="Q1291" s="60"/>
      <c r="R1291" s="12"/>
      <c r="S1291" s="12"/>
      <c r="T1291" s="11"/>
      <c r="U1291" s="12"/>
      <c r="V1291" s="11"/>
      <c r="W1291" s="61">
        <v>237</v>
      </c>
      <c r="X1291" s="61">
        <v>1.0569999999999999</v>
      </c>
      <c r="Y1291" s="10" t="s">
        <v>221</v>
      </c>
      <c r="Z1291" s="14" t="s">
        <v>79</v>
      </c>
      <c r="AA1291" s="11" t="s">
        <v>37</v>
      </c>
      <c r="AB1291" s="11"/>
      <c r="AD1291" s="61"/>
      <c r="AE1291" s="61"/>
      <c r="AG1291" s="61"/>
      <c r="AH1291" s="15"/>
      <c r="AI1291" s="15"/>
      <c r="AJ1291" s="15"/>
      <c r="AK1291" s="61"/>
      <c r="AL1291" s="15"/>
      <c r="AM1291" s="15"/>
      <c r="AN1291" s="15"/>
      <c r="AO1291" s="15"/>
      <c r="AP1291" s="15">
        <v>159.23076923076923</v>
      </c>
      <c r="AQ1291" s="27"/>
      <c r="AR1291" s="26"/>
      <c r="AT1291" s="11" t="s">
        <v>47</v>
      </c>
      <c r="AU1291" s="14" t="s">
        <v>80</v>
      </c>
      <c r="AV1291" s="13" t="s">
        <v>80</v>
      </c>
      <c r="AW1291" s="15"/>
    </row>
    <row r="1292" spans="9:49" s="10" customFormat="1" ht="12" customHeight="1" x14ac:dyDescent="0.2">
      <c r="I1292" s="104"/>
      <c r="J1292" s="11"/>
      <c r="L1292" s="14"/>
      <c r="M1292" s="11"/>
      <c r="O1292" s="30"/>
      <c r="P1292" s="19"/>
      <c r="Q1292" s="60"/>
      <c r="R1292" s="12"/>
      <c r="S1292" s="12"/>
      <c r="T1292" s="11"/>
      <c r="U1292" s="12"/>
      <c r="V1292" s="11"/>
      <c r="W1292" s="61">
        <v>1454</v>
      </c>
      <c r="X1292" s="61">
        <v>5.0919999999999996</v>
      </c>
      <c r="Y1292" s="10" t="s">
        <v>90</v>
      </c>
      <c r="Z1292" s="14" t="s">
        <v>79</v>
      </c>
      <c r="AA1292" s="11" t="s">
        <v>37</v>
      </c>
      <c r="AB1292" s="11"/>
      <c r="AD1292" s="61"/>
      <c r="AE1292" s="61"/>
      <c r="AG1292" s="61"/>
      <c r="AH1292" s="15"/>
      <c r="AI1292" s="15"/>
      <c r="AJ1292" s="15"/>
      <c r="AK1292" s="61"/>
      <c r="AL1292" s="15"/>
      <c r="AM1292" s="15"/>
      <c r="AN1292" s="15"/>
      <c r="AO1292" s="15"/>
      <c r="AP1292" s="15">
        <v>159.23076923076923</v>
      </c>
      <c r="AQ1292" s="27"/>
      <c r="AR1292" s="26"/>
      <c r="AT1292" s="11" t="s">
        <v>47</v>
      </c>
      <c r="AU1292" s="14" t="s">
        <v>80</v>
      </c>
      <c r="AV1292" s="13" t="s">
        <v>80</v>
      </c>
      <c r="AW1292" s="15"/>
    </row>
    <row r="1293" spans="9:49" s="10" customFormat="1" ht="12" customHeight="1" x14ac:dyDescent="0.2">
      <c r="I1293" s="104"/>
      <c r="J1293" s="11"/>
      <c r="L1293" s="14"/>
      <c r="M1293" s="11"/>
      <c r="O1293" s="30"/>
      <c r="P1293" s="19"/>
      <c r="Q1293" s="60"/>
      <c r="R1293" s="12"/>
      <c r="S1293" s="12"/>
      <c r="T1293" s="11"/>
      <c r="U1293" s="12"/>
      <c r="V1293" s="11"/>
      <c r="W1293" s="61">
        <v>2159</v>
      </c>
      <c r="X1293" s="61">
        <v>7.6379999999999999</v>
      </c>
      <c r="Y1293" s="10" t="s">
        <v>90</v>
      </c>
      <c r="Z1293" s="14" t="s">
        <v>79</v>
      </c>
      <c r="AA1293" s="11" t="s">
        <v>37</v>
      </c>
      <c r="AB1293" s="11"/>
      <c r="AD1293" s="61"/>
      <c r="AE1293" s="61"/>
      <c r="AG1293" s="61"/>
      <c r="AH1293" s="15"/>
      <c r="AI1293" s="15"/>
      <c r="AJ1293" s="15"/>
      <c r="AK1293" s="61"/>
      <c r="AL1293" s="15"/>
      <c r="AM1293" s="15"/>
      <c r="AN1293" s="15"/>
      <c r="AO1293" s="15"/>
      <c r="AP1293" s="15">
        <v>159.23076923076923</v>
      </c>
      <c r="AQ1293" s="27"/>
      <c r="AR1293" s="26"/>
      <c r="AT1293" s="11" t="s">
        <v>47</v>
      </c>
      <c r="AU1293" s="14" t="s">
        <v>80</v>
      </c>
      <c r="AV1293" s="13" t="s">
        <v>80</v>
      </c>
      <c r="AW1293" s="15"/>
    </row>
    <row r="1294" spans="9:49" s="10" customFormat="1" ht="12" customHeight="1" x14ac:dyDescent="0.2">
      <c r="I1294" s="104"/>
      <c r="J1294" s="11"/>
      <c r="L1294" s="14"/>
      <c r="M1294" s="11"/>
      <c r="O1294" s="30"/>
      <c r="P1294" s="19"/>
      <c r="Q1294" s="60"/>
      <c r="R1294" s="12"/>
      <c r="S1294" s="12"/>
      <c r="T1294" s="11"/>
      <c r="U1294" s="12"/>
      <c r="V1294" s="11"/>
      <c r="W1294" s="61">
        <v>1899</v>
      </c>
      <c r="X1294" s="61">
        <v>6.7949999999999999</v>
      </c>
      <c r="Y1294" s="10" t="s">
        <v>221</v>
      </c>
      <c r="Z1294" s="14" t="s">
        <v>79</v>
      </c>
      <c r="AA1294" s="11" t="s">
        <v>37</v>
      </c>
      <c r="AB1294" s="11"/>
      <c r="AD1294" s="61"/>
      <c r="AE1294" s="61"/>
      <c r="AG1294" s="61"/>
      <c r="AH1294" s="15"/>
      <c r="AI1294" s="15"/>
      <c r="AJ1294" s="15"/>
      <c r="AK1294" s="61"/>
      <c r="AL1294" s="15"/>
      <c r="AM1294" s="15"/>
      <c r="AN1294" s="15"/>
      <c r="AO1294" s="15"/>
      <c r="AP1294" s="15">
        <v>159.23076923076923</v>
      </c>
      <c r="AQ1294" s="27"/>
      <c r="AR1294" s="26"/>
      <c r="AT1294" s="11" t="s">
        <v>47</v>
      </c>
      <c r="AU1294" s="14" t="s">
        <v>80</v>
      </c>
      <c r="AV1294" s="13" t="s">
        <v>80</v>
      </c>
      <c r="AW1294" s="15"/>
    </row>
    <row r="1295" spans="9:49" s="10" customFormat="1" ht="12" customHeight="1" x14ac:dyDescent="0.2">
      <c r="I1295" s="104"/>
      <c r="J1295" s="11"/>
      <c r="L1295" s="14"/>
      <c r="M1295" s="11"/>
      <c r="O1295" s="30"/>
      <c r="P1295" s="19"/>
      <c r="Q1295" s="60"/>
      <c r="R1295" s="12"/>
      <c r="S1295" s="12"/>
      <c r="T1295" s="11"/>
      <c r="U1295" s="12"/>
      <c r="V1295" s="11"/>
      <c r="W1295" s="61">
        <v>1921</v>
      </c>
      <c r="X1295" s="61">
        <v>6.798</v>
      </c>
      <c r="Y1295" s="10" t="s">
        <v>90</v>
      </c>
      <c r="Z1295" s="14" t="s">
        <v>79</v>
      </c>
      <c r="AA1295" s="11" t="s">
        <v>37</v>
      </c>
      <c r="AB1295" s="11"/>
      <c r="AD1295" s="61"/>
      <c r="AE1295" s="61"/>
      <c r="AG1295" s="61"/>
      <c r="AH1295" s="15"/>
      <c r="AI1295" s="15"/>
      <c r="AJ1295" s="15"/>
      <c r="AK1295" s="61"/>
      <c r="AL1295" s="15"/>
      <c r="AM1295" s="15"/>
      <c r="AN1295" s="15"/>
      <c r="AO1295" s="15"/>
      <c r="AP1295" s="15">
        <v>159.23076923076923</v>
      </c>
      <c r="AQ1295" s="27"/>
      <c r="AR1295" s="26"/>
      <c r="AT1295" s="11" t="s">
        <v>47</v>
      </c>
      <c r="AU1295" s="14" t="s">
        <v>80</v>
      </c>
      <c r="AV1295" s="13" t="s">
        <v>80</v>
      </c>
      <c r="AW1295" s="15"/>
    </row>
    <row r="1296" spans="9:49" s="10" customFormat="1" ht="12" customHeight="1" x14ac:dyDescent="0.2">
      <c r="I1296" s="104"/>
      <c r="J1296" s="11"/>
      <c r="L1296" s="14"/>
      <c r="M1296" s="11"/>
      <c r="O1296" s="30"/>
      <c r="P1296" s="19"/>
      <c r="Q1296" s="60"/>
      <c r="R1296" s="12"/>
      <c r="S1296" s="12"/>
      <c r="T1296" s="11"/>
      <c r="U1296" s="12"/>
      <c r="V1296" s="11"/>
      <c r="W1296" s="61">
        <v>75</v>
      </c>
      <c r="X1296" s="61">
        <v>0.433</v>
      </c>
      <c r="Y1296" s="10" t="s">
        <v>90</v>
      </c>
      <c r="Z1296" s="14" t="s">
        <v>79</v>
      </c>
      <c r="AA1296" s="11" t="s">
        <v>37</v>
      </c>
      <c r="AB1296" s="11"/>
      <c r="AD1296" s="61"/>
      <c r="AE1296" s="61"/>
      <c r="AG1296" s="61"/>
      <c r="AH1296" s="15"/>
      <c r="AI1296" s="15"/>
      <c r="AJ1296" s="15"/>
      <c r="AK1296" s="61"/>
      <c r="AL1296" s="15"/>
      <c r="AM1296" s="15"/>
      <c r="AN1296" s="15"/>
      <c r="AO1296" s="15"/>
      <c r="AP1296" s="15">
        <v>159.23076923076923</v>
      </c>
      <c r="AQ1296" s="27"/>
      <c r="AR1296" s="26"/>
      <c r="AT1296" s="11" t="s">
        <v>47</v>
      </c>
      <c r="AU1296" s="14" t="s">
        <v>80</v>
      </c>
      <c r="AV1296" s="13" t="s">
        <v>80</v>
      </c>
      <c r="AW1296" s="15"/>
    </row>
    <row r="1297" spans="9:49" s="10" customFormat="1" ht="12" customHeight="1" x14ac:dyDescent="0.2">
      <c r="I1297" s="104"/>
      <c r="J1297" s="11"/>
      <c r="L1297" s="14"/>
      <c r="M1297" s="11"/>
      <c r="O1297" s="30"/>
      <c r="P1297" s="19"/>
      <c r="Q1297" s="60"/>
      <c r="R1297" s="12"/>
      <c r="S1297" s="12"/>
      <c r="T1297" s="11"/>
      <c r="U1297" s="12"/>
      <c r="V1297" s="11"/>
      <c r="W1297" s="61">
        <v>362</v>
      </c>
      <c r="X1297" s="61">
        <v>1.706</v>
      </c>
      <c r="Y1297" s="10" t="s">
        <v>90</v>
      </c>
      <c r="Z1297" s="14" t="s">
        <v>79</v>
      </c>
      <c r="AA1297" s="11" t="s">
        <v>37</v>
      </c>
      <c r="AB1297" s="11"/>
      <c r="AD1297" s="61"/>
      <c r="AE1297" s="61"/>
      <c r="AG1297" s="61"/>
      <c r="AH1297" s="15"/>
      <c r="AI1297" s="15"/>
      <c r="AJ1297" s="15"/>
      <c r="AK1297" s="61"/>
      <c r="AL1297" s="15"/>
      <c r="AM1297" s="15"/>
      <c r="AN1297" s="15"/>
      <c r="AO1297" s="15"/>
      <c r="AP1297" s="15">
        <v>159.23076923076923</v>
      </c>
      <c r="AQ1297" s="27"/>
      <c r="AR1297" s="26"/>
      <c r="AT1297" s="11" t="s">
        <v>47</v>
      </c>
      <c r="AU1297" s="14" t="s">
        <v>80</v>
      </c>
      <c r="AV1297" s="13" t="s">
        <v>80</v>
      </c>
      <c r="AW1297" s="15"/>
    </row>
    <row r="1298" spans="9:49" s="10" customFormat="1" ht="12" customHeight="1" x14ac:dyDescent="0.2">
      <c r="I1298" s="104"/>
      <c r="J1298" s="11"/>
      <c r="L1298" s="14"/>
      <c r="M1298" s="11"/>
      <c r="O1298" s="30"/>
      <c r="P1298" s="19"/>
      <c r="Q1298" s="60"/>
      <c r="R1298" s="12"/>
      <c r="S1298" s="12"/>
      <c r="T1298" s="11"/>
      <c r="U1298" s="12"/>
      <c r="V1298" s="11"/>
      <c r="W1298" s="61">
        <v>2182</v>
      </c>
      <c r="X1298" s="61">
        <v>7.6379999999999999</v>
      </c>
      <c r="Y1298" s="10" t="s">
        <v>90</v>
      </c>
      <c r="Z1298" s="14" t="s">
        <v>79</v>
      </c>
      <c r="AA1298" s="11" t="s">
        <v>37</v>
      </c>
      <c r="AB1298" s="11"/>
      <c r="AD1298" s="61"/>
      <c r="AE1298" s="61"/>
      <c r="AG1298" s="61"/>
      <c r="AH1298" s="15"/>
      <c r="AI1298" s="15"/>
      <c r="AJ1298" s="15"/>
      <c r="AK1298" s="61"/>
      <c r="AL1298" s="15"/>
      <c r="AM1298" s="15"/>
      <c r="AN1298" s="15"/>
      <c r="AO1298" s="15"/>
      <c r="AP1298" s="15">
        <v>159.23076923076923</v>
      </c>
      <c r="AQ1298" s="27"/>
      <c r="AR1298" s="26"/>
      <c r="AT1298" s="11" t="s">
        <v>47</v>
      </c>
      <c r="AU1298" s="14" t="s">
        <v>80</v>
      </c>
      <c r="AV1298" s="13" t="s">
        <v>80</v>
      </c>
      <c r="AW1298" s="15"/>
    </row>
    <row r="1299" spans="9:49" s="10" customFormat="1" ht="12" customHeight="1" x14ac:dyDescent="0.2">
      <c r="I1299" s="104"/>
      <c r="J1299" s="11"/>
      <c r="L1299" s="14"/>
      <c r="M1299" s="11"/>
      <c r="O1299" s="30"/>
      <c r="P1299" s="19"/>
      <c r="Q1299" s="60"/>
      <c r="R1299" s="12"/>
      <c r="S1299" s="12"/>
      <c r="T1299" s="11"/>
      <c r="U1299" s="12"/>
      <c r="V1299" s="11"/>
      <c r="W1299" s="61">
        <v>2008</v>
      </c>
      <c r="X1299" s="61">
        <v>7.07</v>
      </c>
      <c r="Y1299" s="10" t="s">
        <v>90</v>
      </c>
      <c r="Z1299" s="14" t="s">
        <v>79</v>
      </c>
      <c r="AA1299" s="11" t="s">
        <v>37</v>
      </c>
      <c r="AB1299" s="11"/>
      <c r="AD1299" s="61"/>
      <c r="AE1299" s="61"/>
      <c r="AG1299" s="61"/>
      <c r="AH1299" s="15"/>
      <c r="AI1299" s="15"/>
      <c r="AJ1299" s="15"/>
      <c r="AK1299" s="61"/>
      <c r="AL1299" s="15"/>
      <c r="AM1299" s="15"/>
      <c r="AN1299" s="15"/>
      <c r="AO1299" s="15"/>
      <c r="AP1299" s="15">
        <v>159.23076923076923</v>
      </c>
      <c r="AQ1299" s="27"/>
      <c r="AR1299" s="26"/>
      <c r="AT1299" s="11" t="s">
        <v>47</v>
      </c>
      <c r="AU1299" s="14" t="s">
        <v>80</v>
      </c>
      <c r="AV1299" s="13" t="s">
        <v>80</v>
      </c>
      <c r="AW1299" s="15"/>
    </row>
    <row r="1300" spans="9:49" s="10" customFormat="1" ht="12" customHeight="1" x14ac:dyDescent="0.2">
      <c r="I1300" s="104"/>
      <c r="J1300" s="11"/>
      <c r="L1300" s="14"/>
      <c r="M1300" s="11"/>
      <c r="O1300" s="30"/>
      <c r="P1300" s="19"/>
      <c r="Q1300" s="60"/>
      <c r="R1300" s="12"/>
      <c r="S1300" s="12"/>
      <c r="T1300" s="11"/>
      <c r="U1300" s="12"/>
      <c r="V1300" s="11"/>
      <c r="W1300" s="61">
        <v>2043</v>
      </c>
      <c r="X1300" s="61">
        <v>7.2489999999999997</v>
      </c>
      <c r="Y1300" s="10" t="s">
        <v>221</v>
      </c>
      <c r="Z1300" s="14" t="s">
        <v>79</v>
      </c>
      <c r="AA1300" s="11" t="s">
        <v>37</v>
      </c>
      <c r="AB1300" s="11"/>
      <c r="AD1300" s="61"/>
      <c r="AE1300" s="61"/>
      <c r="AG1300" s="61"/>
      <c r="AH1300" s="15"/>
      <c r="AI1300" s="15"/>
      <c r="AJ1300" s="15"/>
      <c r="AK1300" s="61"/>
      <c r="AL1300" s="15"/>
      <c r="AM1300" s="15"/>
      <c r="AN1300" s="15"/>
      <c r="AO1300" s="15"/>
      <c r="AP1300" s="15">
        <v>159.23076923076923</v>
      </c>
      <c r="AQ1300" s="27"/>
      <c r="AR1300" s="26"/>
      <c r="AT1300" s="11" t="s">
        <v>47</v>
      </c>
      <c r="AU1300" s="14" t="s">
        <v>80</v>
      </c>
      <c r="AV1300" s="13" t="s">
        <v>80</v>
      </c>
      <c r="AW1300" s="15"/>
    </row>
    <row r="1301" spans="9:49" s="10" customFormat="1" ht="12" customHeight="1" x14ac:dyDescent="0.2">
      <c r="I1301" s="104"/>
      <c r="J1301" s="11"/>
      <c r="L1301" s="14"/>
      <c r="M1301" s="11"/>
      <c r="O1301" s="30"/>
      <c r="P1301" s="19"/>
      <c r="Q1301" s="60"/>
      <c r="R1301" s="12"/>
      <c r="S1301" s="12"/>
      <c r="T1301" s="11"/>
      <c r="U1301" s="12"/>
      <c r="V1301" s="11"/>
      <c r="W1301" s="61">
        <v>2181</v>
      </c>
      <c r="X1301" s="61">
        <v>7.6379999999999999</v>
      </c>
      <c r="Y1301" s="10" t="s">
        <v>90</v>
      </c>
      <c r="Z1301" s="14" t="s">
        <v>79</v>
      </c>
      <c r="AA1301" s="11" t="s">
        <v>37</v>
      </c>
      <c r="AB1301" s="11"/>
      <c r="AD1301" s="61"/>
      <c r="AE1301" s="61"/>
      <c r="AG1301" s="61"/>
      <c r="AH1301" s="15"/>
      <c r="AI1301" s="15"/>
      <c r="AJ1301" s="15"/>
      <c r="AK1301" s="61"/>
      <c r="AL1301" s="15"/>
      <c r="AM1301" s="15"/>
      <c r="AN1301" s="15"/>
      <c r="AO1301" s="15"/>
      <c r="AP1301" s="15">
        <v>159.23076923076923</v>
      </c>
      <c r="AQ1301" s="27"/>
      <c r="AR1301" s="26"/>
      <c r="AT1301" s="11" t="s">
        <v>47</v>
      </c>
      <c r="AU1301" s="14" t="s">
        <v>80</v>
      </c>
      <c r="AV1301" s="13" t="s">
        <v>80</v>
      </c>
      <c r="AW1301" s="15"/>
    </row>
    <row r="1302" spans="9:49" s="10" customFormat="1" ht="12" customHeight="1" x14ac:dyDescent="0.2">
      <c r="I1302" s="104"/>
      <c r="J1302" s="11"/>
      <c r="L1302" s="14"/>
      <c r="M1302" s="11"/>
      <c r="O1302" s="30"/>
      <c r="P1302" s="19"/>
      <c r="Q1302" s="60"/>
      <c r="R1302" s="12"/>
      <c r="S1302" s="12"/>
      <c r="T1302" s="11"/>
      <c r="U1302" s="12"/>
      <c r="V1302" s="11"/>
      <c r="W1302" s="61">
        <v>1637</v>
      </c>
      <c r="X1302" s="61">
        <v>5.9649999999999999</v>
      </c>
      <c r="Y1302" s="10" t="s">
        <v>221</v>
      </c>
      <c r="Z1302" s="14" t="s">
        <v>79</v>
      </c>
      <c r="AA1302" s="11" t="s">
        <v>37</v>
      </c>
      <c r="AB1302" s="11"/>
      <c r="AD1302" s="61"/>
      <c r="AE1302" s="61"/>
      <c r="AG1302" s="61"/>
      <c r="AH1302" s="15"/>
      <c r="AI1302" s="15"/>
      <c r="AJ1302" s="15"/>
      <c r="AK1302" s="61"/>
      <c r="AL1302" s="15"/>
      <c r="AM1302" s="15"/>
      <c r="AN1302" s="15"/>
      <c r="AO1302" s="15"/>
      <c r="AP1302" s="15">
        <v>159.23076923076923</v>
      </c>
      <c r="AQ1302" s="27"/>
      <c r="AR1302" s="26"/>
      <c r="AT1302" s="11" t="s">
        <v>47</v>
      </c>
      <c r="AU1302" s="14" t="s">
        <v>80</v>
      </c>
      <c r="AV1302" s="13" t="s">
        <v>80</v>
      </c>
      <c r="AW1302" s="15"/>
    </row>
    <row r="1303" spans="9:49" s="10" customFormat="1" ht="12" customHeight="1" x14ac:dyDescent="0.2">
      <c r="I1303" s="104"/>
      <c r="J1303" s="11"/>
      <c r="L1303" s="14"/>
      <c r="M1303" s="11"/>
      <c r="O1303" s="30"/>
      <c r="P1303" s="19"/>
      <c r="Q1303" s="60"/>
      <c r="R1303" s="12"/>
      <c r="S1303" s="12"/>
      <c r="T1303" s="11"/>
      <c r="U1303" s="12"/>
      <c r="V1303" s="11"/>
      <c r="W1303" s="61">
        <v>22</v>
      </c>
      <c r="X1303" s="61">
        <v>0.24099999999999999</v>
      </c>
      <c r="Y1303" s="10" t="s">
        <v>221</v>
      </c>
      <c r="Z1303" s="14" t="s">
        <v>79</v>
      </c>
      <c r="AA1303" s="11" t="s">
        <v>37</v>
      </c>
      <c r="AB1303" s="11"/>
      <c r="AD1303" s="61"/>
      <c r="AE1303" s="61"/>
      <c r="AG1303" s="61"/>
      <c r="AH1303" s="15"/>
      <c r="AI1303" s="15"/>
      <c r="AJ1303" s="15"/>
      <c r="AK1303" s="61"/>
      <c r="AL1303" s="15"/>
      <c r="AM1303" s="15"/>
      <c r="AN1303" s="15"/>
      <c r="AO1303" s="15"/>
      <c r="AP1303" s="15">
        <v>159.23076923076923</v>
      </c>
      <c r="AQ1303" s="27"/>
      <c r="AR1303" s="26"/>
      <c r="AT1303" s="11" t="s">
        <v>47</v>
      </c>
      <c r="AU1303" s="14" t="s">
        <v>80</v>
      </c>
      <c r="AV1303" s="13" t="s">
        <v>80</v>
      </c>
      <c r="AW1303" s="15"/>
    </row>
    <row r="1304" spans="9:49" s="10" customFormat="1" ht="12" customHeight="1" x14ac:dyDescent="0.2">
      <c r="I1304" s="104"/>
      <c r="J1304" s="11"/>
      <c r="L1304" s="14"/>
      <c r="M1304" s="11"/>
      <c r="P1304" s="11"/>
      <c r="Q1304" s="60"/>
      <c r="R1304" s="12"/>
      <c r="S1304" s="12"/>
      <c r="T1304" s="11"/>
      <c r="U1304" s="12"/>
      <c r="V1304" s="11"/>
      <c r="W1304" s="61">
        <v>264.33</v>
      </c>
      <c r="X1304" s="61">
        <v>1.212</v>
      </c>
      <c r="Y1304" s="10" t="s">
        <v>78</v>
      </c>
      <c r="Z1304" s="14" t="s">
        <v>79</v>
      </c>
      <c r="AA1304" s="11" t="s">
        <v>37</v>
      </c>
      <c r="AB1304" s="11"/>
      <c r="AD1304" s="61"/>
      <c r="AE1304" s="61"/>
      <c r="AG1304" s="61"/>
      <c r="AH1304" s="15"/>
      <c r="AI1304" s="15"/>
      <c r="AJ1304" s="15"/>
      <c r="AK1304" s="61"/>
      <c r="AL1304" s="15"/>
      <c r="AM1304" s="15"/>
      <c r="AN1304" s="15"/>
      <c r="AO1304" s="15"/>
      <c r="AP1304" s="15">
        <v>1200</v>
      </c>
      <c r="AQ1304" s="105"/>
      <c r="AR1304" s="26"/>
      <c r="AT1304" s="11" t="s">
        <v>38</v>
      </c>
      <c r="AU1304" s="14" t="s">
        <v>80</v>
      </c>
      <c r="AV1304" s="13" t="s">
        <v>80</v>
      </c>
      <c r="AW1304" s="15"/>
    </row>
    <row r="1305" spans="9:49" s="10" customFormat="1" ht="12" customHeight="1" x14ac:dyDescent="0.2">
      <c r="I1305" s="104"/>
      <c r="J1305" s="11"/>
      <c r="L1305" s="14"/>
      <c r="M1305" s="11"/>
      <c r="P1305" s="11"/>
      <c r="Q1305" s="60"/>
      <c r="R1305" s="12"/>
      <c r="S1305" s="12"/>
      <c r="T1305" s="11"/>
      <c r="U1305" s="12"/>
      <c r="V1305" s="11"/>
      <c r="W1305" s="61">
        <v>1.5</v>
      </c>
      <c r="X1305" s="61">
        <v>1E-3</v>
      </c>
      <c r="Z1305" s="14" t="s">
        <v>44</v>
      </c>
      <c r="AA1305" s="11" t="s">
        <v>37</v>
      </c>
      <c r="AB1305" s="11"/>
      <c r="AD1305" s="61"/>
      <c r="AE1305" s="61"/>
      <c r="AG1305" s="61"/>
      <c r="AH1305" s="15"/>
      <c r="AI1305" s="15"/>
      <c r="AJ1305" s="15"/>
      <c r="AK1305" s="61"/>
      <c r="AL1305" s="15"/>
      <c r="AM1305" s="15"/>
      <c r="AN1305" s="15"/>
      <c r="AO1305" s="15"/>
      <c r="AP1305" s="15">
        <v>780</v>
      </c>
      <c r="AQ1305" s="27"/>
      <c r="AR1305" s="26"/>
      <c r="AT1305" s="11" t="s">
        <v>38</v>
      </c>
      <c r="AU1305" s="14" t="s">
        <v>45</v>
      </c>
      <c r="AV1305" s="13" t="s">
        <v>45</v>
      </c>
      <c r="AW1305" s="15"/>
    </row>
    <row r="1306" spans="9:49" s="10" customFormat="1" ht="12" customHeight="1" x14ac:dyDescent="0.2">
      <c r="I1306" s="104"/>
      <c r="J1306" s="11"/>
      <c r="L1306" s="14"/>
      <c r="M1306" s="11"/>
      <c r="O1306" s="30"/>
      <c r="P1306" s="19"/>
      <c r="Q1306" s="60"/>
      <c r="R1306" s="12"/>
      <c r="S1306" s="12"/>
      <c r="T1306" s="11"/>
      <c r="U1306" s="12"/>
      <c r="V1306" s="11"/>
      <c r="W1306" s="61">
        <v>24</v>
      </c>
      <c r="X1306" s="61">
        <v>0.39600000000000002</v>
      </c>
      <c r="Y1306" s="10" t="s">
        <v>90</v>
      </c>
      <c r="Z1306" s="14" t="s">
        <v>79</v>
      </c>
      <c r="AA1306" s="11" t="s">
        <v>37</v>
      </c>
      <c r="AB1306" s="11"/>
      <c r="AD1306" s="61"/>
      <c r="AE1306" s="61"/>
      <c r="AG1306" s="61"/>
      <c r="AH1306" s="15"/>
      <c r="AI1306" s="15"/>
      <c r="AJ1306" s="15"/>
      <c r="AK1306" s="61"/>
      <c r="AL1306" s="15"/>
      <c r="AM1306" s="15"/>
      <c r="AN1306" s="15"/>
      <c r="AO1306" s="15"/>
      <c r="AP1306" s="15">
        <v>1200</v>
      </c>
      <c r="AQ1306" s="105"/>
      <c r="AR1306" s="26"/>
      <c r="AT1306" s="11" t="s">
        <v>38</v>
      </c>
      <c r="AU1306" s="14" t="s">
        <v>80</v>
      </c>
      <c r="AV1306" s="13" t="s">
        <v>80</v>
      </c>
      <c r="AW1306" s="15"/>
    </row>
    <row r="1307" spans="9:49" s="10" customFormat="1" ht="12" customHeight="1" x14ac:dyDescent="0.2">
      <c r="I1307" s="104"/>
      <c r="J1307" s="11"/>
      <c r="L1307" s="14"/>
      <c r="M1307" s="11"/>
      <c r="P1307" s="11"/>
      <c r="Q1307" s="60"/>
      <c r="R1307" s="12"/>
      <c r="S1307" s="12"/>
      <c r="T1307" s="11"/>
      <c r="U1307" s="12"/>
      <c r="V1307" s="11"/>
      <c r="W1307" s="61">
        <v>203</v>
      </c>
      <c r="X1307" s="61">
        <v>0.98899999999999999</v>
      </c>
      <c r="Y1307" s="10" t="s">
        <v>90</v>
      </c>
      <c r="Z1307" s="14" t="s">
        <v>79</v>
      </c>
      <c r="AA1307" s="11" t="s">
        <v>37</v>
      </c>
      <c r="AB1307" s="11"/>
      <c r="AD1307" s="61"/>
      <c r="AE1307" s="61"/>
      <c r="AG1307" s="61"/>
      <c r="AH1307" s="15"/>
      <c r="AI1307" s="15"/>
      <c r="AJ1307" s="15"/>
      <c r="AK1307" s="61"/>
      <c r="AL1307" s="15"/>
      <c r="AM1307" s="15"/>
      <c r="AN1307" s="15"/>
      <c r="AO1307" s="15"/>
      <c r="AP1307" s="15">
        <v>184</v>
      </c>
      <c r="AQ1307" s="27"/>
      <c r="AR1307" s="26"/>
      <c r="AT1307" s="11" t="s">
        <v>38</v>
      </c>
      <c r="AU1307" s="14" t="s">
        <v>80</v>
      </c>
      <c r="AV1307" s="13" t="s">
        <v>80</v>
      </c>
      <c r="AW1307" s="15"/>
    </row>
    <row r="1308" spans="9:49" s="10" customFormat="1" ht="12" customHeight="1" x14ac:dyDescent="0.2">
      <c r="I1308" s="104"/>
      <c r="J1308" s="11"/>
      <c r="L1308" s="14"/>
      <c r="M1308" s="11"/>
      <c r="P1308" s="11"/>
      <c r="Q1308" s="60"/>
      <c r="R1308" s="12"/>
      <c r="S1308" s="12"/>
      <c r="T1308" s="11"/>
      <c r="U1308" s="12"/>
      <c r="V1308" s="11"/>
      <c r="W1308" s="61">
        <v>23</v>
      </c>
      <c r="X1308" s="61">
        <v>0.24099999999999999</v>
      </c>
      <c r="Y1308" s="10" t="s">
        <v>221</v>
      </c>
      <c r="Z1308" s="14" t="s">
        <v>79</v>
      </c>
      <c r="AA1308" s="11" t="s">
        <v>37</v>
      </c>
      <c r="AB1308" s="11"/>
      <c r="AD1308" s="61"/>
      <c r="AE1308" s="61"/>
      <c r="AG1308" s="61"/>
      <c r="AH1308" s="15"/>
      <c r="AI1308" s="15"/>
      <c r="AJ1308" s="15"/>
      <c r="AK1308" s="61"/>
      <c r="AL1308" s="15"/>
      <c r="AM1308" s="15"/>
      <c r="AN1308" s="15"/>
      <c r="AO1308" s="15"/>
      <c r="AP1308" s="15">
        <v>184</v>
      </c>
      <c r="AQ1308" s="27"/>
      <c r="AR1308" s="26"/>
      <c r="AT1308" s="11" t="s">
        <v>38</v>
      </c>
      <c r="AU1308" s="14" t="s">
        <v>80</v>
      </c>
      <c r="AV1308" s="13" t="s">
        <v>80</v>
      </c>
      <c r="AW1308" s="15"/>
    </row>
    <row r="1309" spans="9:49" s="10" customFormat="1" ht="12" customHeight="1" x14ac:dyDescent="0.2">
      <c r="I1309" s="104"/>
      <c r="J1309" s="11"/>
      <c r="L1309" s="14"/>
      <c r="M1309" s="11"/>
      <c r="P1309" s="11"/>
      <c r="Q1309" s="60"/>
      <c r="R1309" s="12"/>
      <c r="S1309" s="12"/>
      <c r="T1309" s="11"/>
      <c r="U1309" s="12"/>
      <c r="V1309" s="11"/>
      <c r="W1309" s="61">
        <v>1558</v>
      </c>
      <c r="X1309" s="61">
        <v>5.5250000000000004</v>
      </c>
      <c r="Y1309" s="10" t="s">
        <v>90</v>
      </c>
      <c r="Z1309" s="14" t="s">
        <v>79</v>
      </c>
      <c r="AA1309" s="11" t="s">
        <v>37</v>
      </c>
      <c r="AB1309" s="11"/>
      <c r="AD1309" s="61"/>
      <c r="AE1309" s="61"/>
      <c r="AG1309" s="61"/>
      <c r="AH1309" s="15"/>
      <c r="AI1309" s="15"/>
      <c r="AJ1309" s="15"/>
      <c r="AK1309" s="61"/>
      <c r="AL1309" s="15"/>
      <c r="AM1309" s="15"/>
      <c r="AN1309" s="15"/>
      <c r="AO1309" s="15"/>
      <c r="AP1309" s="15">
        <v>184</v>
      </c>
      <c r="AQ1309" s="27"/>
      <c r="AR1309" s="26"/>
      <c r="AT1309" s="11" t="s">
        <v>38</v>
      </c>
      <c r="AU1309" s="14" t="s">
        <v>80</v>
      </c>
      <c r="AV1309" s="13" t="s">
        <v>80</v>
      </c>
      <c r="AW1309" s="15"/>
    </row>
    <row r="1310" spans="9:49" s="10" customFormat="1" ht="12" customHeight="1" x14ac:dyDescent="0.2">
      <c r="I1310" s="104"/>
      <c r="J1310" s="11"/>
      <c r="L1310" s="14"/>
      <c r="M1310" s="11"/>
      <c r="P1310" s="11"/>
      <c r="Q1310" s="60"/>
      <c r="R1310" s="12"/>
      <c r="S1310" s="12"/>
      <c r="T1310" s="11"/>
      <c r="U1310" s="12"/>
      <c r="V1310" s="11"/>
      <c r="W1310" s="61">
        <v>1091</v>
      </c>
      <c r="X1310" s="61">
        <v>3.819</v>
      </c>
      <c r="Y1310" s="10" t="s">
        <v>90</v>
      </c>
      <c r="Z1310" s="14" t="s">
        <v>79</v>
      </c>
      <c r="AA1310" s="11" t="s">
        <v>37</v>
      </c>
      <c r="AB1310" s="11"/>
      <c r="AD1310" s="61"/>
      <c r="AE1310" s="61"/>
      <c r="AG1310" s="61"/>
      <c r="AH1310" s="15"/>
      <c r="AI1310" s="15"/>
      <c r="AJ1310" s="15"/>
      <c r="AK1310" s="61"/>
      <c r="AL1310" s="15"/>
      <c r="AM1310" s="15"/>
      <c r="AN1310" s="15"/>
      <c r="AO1310" s="15"/>
      <c r="AP1310" s="15">
        <v>184</v>
      </c>
      <c r="AQ1310" s="27"/>
      <c r="AR1310" s="26"/>
      <c r="AT1310" s="11" t="s">
        <v>38</v>
      </c>
      <c r="AU1310" s="14" t="s">
        <v>80</v>
      </c>
      <c r="AV1310" s="13" t="s">
        <v>80</v>
      </c>
      <c r="AW1310" s="15"/>
    </row>
    <row r="1311" spans="9:49" s="10" customFormat="1" ht="12" customHeight="1" x14ac:dyDescent="0.2">
      <c r="I1311" s="104"/>
      <c r="J1311" s="11"/>
      <c r="L1311" s="14"/>
      <c r="M1311" s="11"/>
      <c r="P1311" s="11"/>
      <c r="Q1311" s="60"/>
      <c r="R1311" s="12"/>
      <c r="S1311" s="12"/>
      <c r="T1311" s="11"/>
      <c r="U1311" s="12"/>
      <c r="V1311" s="11"/>
      <c r="W1311" s="61">
        <v>29</v>
      </c>
      <c r="X1311" s="61">
        <v>0.375</v>
      </c>
      <c r="Y1311" s="10" t="s">
        <v>221</v>
      </c>
      <c r="Z1311" s="14" t="s">
        <v>79</v>
      </c>
      <c r="AA1311" s="11" t="s">
        <v>37</v>
      </c>
      <c r="AB1311" s="11"/>
      <c r="AD1311" s="61"/>
      <c r="AE1311" s="61"/>
      <c r="AG1311" s="61"/>
      <c r="AH1311" s="15"/>
      <c r="AI1311" s="15"/>
      <c r="AJ1311" s="15"/>
      <c r="AK1311" s="61"/>
      <c r="AL1311" s="15"/>
      <c r="AM1311" s="15"/>
      <c r="AN1311" s="15"/>
      <c r="AO1311" s="15"/>
      <c r="AP1311" s="15">
        <v>184</v>
      </c>
      <c r="AQ1311" s="27"/>
      <c r="AR1311" s="26"/>
      <c r="AT1311" s="11" t="s">
        <v>38</v>
      </c>
      <c r="AU1311" s="14" t="s">
        <v>80</v>
      </c>
      <c r="AV1311" s="13" t="s">
        <v>80</v>
      </c>
      <c r="AW1311" s="15"/>
    </row>
    <row r="1312" spans="9:49" s="10" customFormat="1" ht="12" customHeight="1" x14ac:dyDescent="0.2">
      <c r="I1312" s="104"/>
      <c r="J1312" s="11"/>
      <c r="L1312" s="14"/>
      <c r="M1312" s="11"/>
      <c r="P1312" s="11"/>
      <c r="Q1312" s="60"/>
      <c r="R1312" s="12"/>
      <c r="S1312" s="12"/>
      <c r="T1312" s="11"/>
      <c r="U1312" s="12"/>
      <c r="V1312" s="11"/>
      <c r="W1312" s="61">
        <v>277</v>
      </c>
      <c r="X1312" s="61">
        <v>0.98899999999999999</v>
      </c>
      <c r="Y1312" s="10" t="s">
        <v>90</v>
      </c>
      <c r="Z1312" s="14" t="s">
        <v>79</v>
      </c>
      <c r="AA1312" s="11" t="s">
        <v>37</v>
      </c>
      <c r="AB1312" s="11"/>
      <c r="AD1312" s="61"/>
      <c r="AE1312" s="61"/>
      <c r="AG1312" s="61"/>
      <c r="AH1312" s="15"/>
      <c r="AI1312" s="15"/>
      <c r="AJ1312" s="15"/>
      <c r="AK1312" s="61"/>
      <c r="AL1312" s="15"/>
      <c r="AM1312" s="15"/>
      <c r="AN1312" s="15"/>
      <c r="AO1312" s="15"/>
      <c r="AP1312" s="15">
        <v>184</v>
      </c>
      <c r="AQ1312" s="27"/>
      <c r="AR1312" s="26"/>
      <c r="AT1312" s="11" t="s">
        <v>38</v>
      </c>
      <c r="AU1312" s="14" t="s">
        <v>80</v>
      </c>
      <c r="AV1312" s="13" t="s">
        <v>80</v>
      </c>
      <c r="AW1312" s="15"/>
    </row>
    <row r="1313" spans="9:49" s="10" customFormat="1" ht="12" customHeight="1" x14ac:dyDescent="0.2">
      <c r="I1313" s="104"/>
      <c r="J1313" s="11"/>
      <c r="L1313" s="14"/>
      <c r="M1313" s="11"/>
      <c r="P1313" s="11"/>
      <c r="Q1313" s="60"/>
      <c r="R1313" s="12"/>
      <c r="S1313" s="12"/>
      <c r="T1313" s="11"/>
      <c r="U1313" s="12"/>
      <c r="V1313" s="11"/>
      <c r="W1313" s="61">
        <v>519</v>
      </c>
      <c r="X1313" s="61">
        <v>1.8859999999999999</v>
      </c>
      <c r="Y1313" s="10" t="s">
        <v>221</v>
      </c>
      <c r="Z1313" s="14" t="s">
        <v>79</v>
      </c>
      <c r="AA1313" s="11" t="s">
        <v>37</v>
      </c>
      <c r="AB1313" s="11"/>
      <c r="AD1313" s="61"/>
      <c r="AE1313" s="61"/>
      <c r="AG1313" s="61"/>
      <c r="AH1313" s="15"/>
      <c r="AI1313" s="15"/>
      <c r="AJ1313" s="15"/>
      <c r="AK1313" s="61"/>
      <c r="AL1313" s="15"/>
      <c r="AM1313" s="15"/>
      <c r="AN1313" s="15"/>
      <c r="AO1313" s="15"/>
      <c r="AP1313" s="15">
        <v>184</v>
      </c>
      <c r="AQ1313" s="27"/>
      <c r="AR1313" s="26"/>
      <c r="AT1313" s="11" t="s">
        <v>38</v>
      </c>
      <c r="AU1313" s="14" t="s">
        <v>80</v>
      </c>
      <c r="AV1313" s="13" t="s">
        <v>80</v>
      </c>
      <c r="AW1313" s="15"/>
    </row>
    <row r="1314" spans="9:49" s="10" customFormat="1" ht="12" customHeight="1" x14ac:dyDescent="0.2">
      <c r="I1314" s="104"/>
      <c r="J1314" s="11"/>
      <c r="L1314" s="14"/>
      <c r="M1314" s="11"/>
      <c r="P1314" s="11"/>
      <c r="Q1314" s="60"/>
      <c r="R1314" s="12"/>
      <c r="S1314" s="12"/>
      <c r="T1314" s="11"/>
      <c r="U1314" s="12"/>
      <c r="V1314" s="11"/>
      <c r="W1314" s="61">
        <v>135</v>
      </c>
      <c r="X1314" s="61">
        <v>0.60199999999999998</v>
      </c>
      <c r="Y1314" s="10" t="s">
        <v>221</v>
      </c>
      <c r="Z1314" s="14" t="s">
        <v>79</v>
      </c>
      <c r="AA1314" s="11" t="s">
        <v>37</v>
      </c>
      <c r="AB1314" s="11"/>
      <c r="AD1314" s="61"/>
      <c r="AE1314" s="61"/>
      <c r="AG1314" s="61"/>
      <c r="AH1314" s="15"/>
      <c r="AI1314" s="15"/>
      <c r="AJ1314" s="15"/>
      <c r="AK1314" s="61"/>
      <c r="AL1314" s="15"/>
      <c r="AM1314" s="15"/>
      <c r="AN1314" s="15"/>
      <c r="AO1314" s="15"/>
      <c r="AP1314" s="15">
        <v>184</v>
      </c>
      <c r="AQ1314" s="27"/>
      <c r="AR1314" s="26"/>
      <c r="AT1314" s="11" t="s">
        <v>38</v>
      </c>
      <c r="AU1314" s="14" t="s">
        <v>80</v>
      </c>
      <c r="AV1314" s="13" t="s">
        <v>80</v>
      </c>
      <c r="AW1314" s="15"/>
    </row>
    <row r="1315" spans="9:49" s="10" customFormat="1" ht="12" customHeight="1" x14ac:dyDescent="0.2">
      <c r="I1315" s="104"/>
      <c r="J1315" s="11"/>
      <c r="L1315" s="14"/>
      <c r="M1315" s="11"/>
      <c r="P1315" s="11"/>
      <c r="Q1315" s="60"/>
      <c r="R1315" s="12"/>
      <c r="S1315" s="12"/>
      <c r="T1315" s="11"/>
      <c r="U1315" s="12"/>
      <c r="V1315" s="11"/>
      <c r="W1315" s="61">
        <v>813</v>
      </c>
      <c r="X1315" s="61">
        <v>2.9430000000000001</v>
      </c>
      <c r="Y1315" s="10" t="s">
        <v>221</v>
      </c>
      <c r="Z1315" s="14" t="s">
        <v>79</v>
      </c>
      <c r="AA1315" s="11" t="s">
        <v>37</v>
      </c>
      <c r="AB1315" s="11"/>
      <c r="AD1315" s="61"/>
      <c r="AE1315" s="61"/>
      <c r="AG1315" s="61"/>
      <c r="AH1315" s="15"/>
      <c r="AI1315" s="15"/>
      <c r="AJ1315" s="15"/>
      <c r="AK1315" s="61"/>
      <c r="AL1315" s="15"/>
      <c r="AM1315" s="15"/>
      <c r="AN1315" s="15"/>
      <c r="AO1315" s="15"/>
      <c r="AP1315" s="15">
        <v>184</v>
      </c>
      <c r="AQ1315" s="27"/>
      <c r="AR1315" s="26"/>
      <c r="AT1315" s="11" t="s">
        <v>38</v>
      </c>
      <c r="AU1315" s="14" t="s">
        <v>80</v>
      </c>
      <c r="AV1315" s="13" t="s">
        <v>80</v>
      </c>
      <c r="AW1315" s="15"/>
    </row>
    <row r="1316" spans="9:49" s="10" customFormat="1" ht="12" customHeight="1" x14ac:dyDescent="0.2">
      <c r="I1316" s="104"/>
      <c r="J1316" s="11"/>
      <c r="L1316" s="14"/>
      <c r="M1316" s="11"/>
      <c r="P1316" s="11"/>
      <c r="Q1316" s="60"/>
      <c r="R1316" s="12"/>
      <c r="S1316" s="12"/>
      <c r="T1316" s="11"/>
      <c r="U1316" s="12"/>
      <c r="V1316" s="11"/>
      <c r="W1316" s="61">
        <v>676</v>
      </c>
      <c r="X1316" s="61">
        <v>1.284</v>
      </c>
      <c r="Y1316" s="10" t="s">
        <v>221</v>
      </c>
      <c r="Z1316" s="14" t="s">
        <v>79</v>
      </c>
      <c r="AA1316" s="11" t="s">
        <v>37</v>
      </c>
      <c r="AB1316" s="11"/>
      <c r="AD1316" s="61"/>
      <c r="AE1316" s="61"/>
      <c r="AG1316" s="61"/>
      <c r="AH1316" s="15"/>
      <c r="AI1316" s="15"/>
      <c r="AJ1316" s="15"/>
      <c r="AK1316" s="61"/>
      <c r="AL1316" s="15"/>
      <c r="AM1316" s="15"/>
      <c r="AN1316" s="15"/>
      <c r="AO1316" s="15"/>
      <c r="AP1316" s="15">
        <v>248.4</v>
      </c>
      <c r="AQ1316" s="27"/>
      <c r="AR1316" s="26"/>
      <c r="AT1316" s="11" t="s">
        <v>38</v>
      </c>
      <c r="AU1316" s="14" t="s">
        <v>80</v>
      </c>
      <c r="AV1316" s="13" t="s">
        <v>80</v>
      </c>
      <c r="AW1316" s="15"/>
    </row>
    <row r="1317" spans="9:49" s="10" customFormat="1" ht="12" customHeight="1" x14ac:dyDescent="0.2">
      <c r="I1317" s="104"/>
      <c r="J1317" s="11"/>
      <c r="L1317" s="14"/>
      <c r="M1317" s="11"/>
      <c r="P1317" s="11"/>
      <c r="Q1317" s="60"/>
      <c r="R1317" s="12"/>
      <c r="S1317" s="12"/>
      <c r="T1317" s="11"/>
      <c r="U1317" s="12"/>
      <c r="V1317" s="11"/>
      <c r="W1317" s="61">
        <v>73.5</v>
      </c>
      <c r="X1317" s="61">
        <v>0.60199999999999998</v>
      </c>
      <c r="Y1317" s="10" t="s">
        <v>221</v>
      </c>
      <c r="Z1317" s="14" t="s">
        <v>79</v>
      </c>
      <c r="AA1317" s="11" t="s">
        <v>37</v>
      </c>
      <c r="AB1317" s="11"/>
      <c r="AD1317" s="61"/>
      <c r="AE1317" s="61"/>
      <c r="AG1317" s="61"/>
      <c r="AH1317" s="15"/>
      <c r="AI1317" s="15"/>
      <c r="AJ1317" s="15"/>
      <c r="AK1317" s="61"/>
      <c r="AL1317" s="15"/>
      <c r="AM1317" s="15"/>
      <c r="AN1317" s="15"/>
      <c r="AO1317" s="15"/>
      <c r="AP1317" s="15">
        <v>248.4</v>
      </c>
      <c r="AQ1317" s="27"/>
      <c r="AR1317" s="26"/>
      <c r="AT1317" s="11" t="s">
        <v>38</v>
      </c>
      <c r="AU1317" s="14" t="s">
        <v>80</v>
      </c>
      <c r="AV1317" s="13" t="s">
        <v>80</v>
      </c>
      <c r="AW1317" s="15"/>
    </row>
    <row r="1318" spans="9:49" s="10" customFormat="1" ht="12" customHeight="1" x14ac:dyDescent="0.2">
      <c r="I1318" s="104"/>
      <c r="J1318" s="11"/>
      <c r="L1318" s="14"/>
      <c r="M1318" s="11"/>
      <c r="P1318" s="11"/>
      <c r="Q1318" s="60"/>
      <c r="R1318" s="12"/>
      <c r="S1318" s="12"/>
      <c r="T1318" s="11"/>
      <c r="U1318" s="12"/>
      <c r="V1318" s="11"/>
      <c r="W1318" s="61">
        <v>88</v>
      </c>
      <c r="X1318" s="61">
        <v>0.98899999999999999</v>
      </c>
      <c r="Y1318" s="10" t="s">
        <v>90</v>
      </c>
      <c r="Z1318" s="14" t="s">
        <v>79</v>
      </c>
      <c r="AA1318" s="11" t="s">
        <v>37</v>
      </c>
      <c r="AB1318" s="11"/>
      <c r="AD1318" s="61"/>
      <c r="AE1318" s="61"/>
      <c r="AG1318" s="61"/>
      <c r="AH1318" s="15"/>
      <c r="AI1318" s="15"/>
      <c r="AJ1318" s="15"/>
      <c r="AK1318" s="61"/>
      <c r="AL1318" s="15"/>
      <c r="AM1318" s="15"/>
      <c r="AN1318" s="15"/>
      <c r="AO1318" s="15"/>
      <c r="AP1318" s="15">
        <v>248.4</v>
      </c>
      <c r="AQ1318" s="27"/>
      <c r="AR1318" s="26"/>
      <c r="AT1318" s="11" t="s">
        <v>38</v>
      </c>
      <c r="AU1318" s="14" t="s">
        <v>80</v>
      </c>
      <c r="AV1318" s="13" t="s">
        <v>80</v>
      </c>
      <c r="AW1318" s="15"/>
    </row>
    <row r="1319" spans="9:49" s="10" customFormat="1" ht="12" customHeight="1" x14ac:dyDescent="0.2">
      <c r="I1319" s="104"/>
      <c r="J1319" s="11"/>
      <c r="L1319" s="14"/>
      <c r="M1319" s="11"/>
      <c r="P1319" s="11"/>
      <c r="Q1319" s="60"/>
      <c r="R1319" s="12"/>
      <c r="S1319" s="12"/>
      <c r="T1319" s="11"/>
      <c r="U1319" s="12"/>
      <c r="V1319" s="11"/>
      <c r="W1319" s="61">
        <v>47.5</v>
      </c>
      <c r="X1319" s="61">
        <v>0.433</v>
      </c>
      <c r="Y1319" s="10" t="s">
        <v>90</v>
      </c>
      <c r="Z1319" s="14" t="s">
        <v>79</v>
      </c>
      <c r="AA1319" s="11" t="s">
        <v>37</v>
      </c>
      <c r="AB1319" s="11"/>
      <c r="AD1319" s="61"/>
      <c r="AE1319" s="61"/>
      <c r="AG1319" s="61"/>
      <c r="AH1319" s="15"/>
      <c r="AI1319" s="15"/>
      <c r="AJ1319" s="15"/>
      <c r="AK1319" s="61"/>
      <c r="AL1319" s="15"/>
      <c r="AM1319" s="15"/>
      <c r="AN1319" s="15"/>
      <c r="AO1319" s="15"/>
      <c r="AP1319" s="15">
        <v>248.4</v>
      </c>
      <c r="AQ1319" s="27"/>
      <c r="AR1319" s="26"/>
      <c r="AT1319" s="11" t="s">
        <v>38</v>
      </c>
      <c r="AU1319" s="14" t="s">
        <v>80</v>
      </c>
      <c r="AV1319" s="13" t="s">
        <v>80</v>
      </c>
      <c r="AW1319" s="15"/>
    </row>
    <row r="1320" spans="9:49" s="10" customFormat="1" ht="12" customHeight="1" x14ac:dyDescent="0.2">
      <c r="I1320" s="104"/>
      <c r="J1320" s="11"/>
      <c r="L1320" s="14"/>
      <c r="M1320" s="11"/>
      <c r="P1320" s="11"/>
      <c r="Q1320" s="60"/>
      <c r="R1320" s="12"/>
      <c r="S1320" s="12"/>
      <c r="T1320" s="11"/>
      <c r="U1320" s="12"/>
      <c r="V1320" s="11"/>
      <c r="W1320" s="61">
        <v>2172</v>
      </c>
      <c r="X1320" s="61">
        <v>7.6379999999999999</v>
      </c>
      <c r="Y1320" s="10" t="s">
        <v>90</v>
      </c>
      <c r="Z1320" s="14" t="s">
        <v>79</v>
      </c>
      <c r="AA1320" s="11" t="s">
        <v>37</v>
      </c>
      <c r="AB1320" s="11"/>
      <c r="AD1320" s="61"/>
      <c r="AE1320" s="61"/>
      <c r="AG1320" s="61"/>
      <c r="AH1320" s="15"/>
      <c r="AI1320" s="15"/>
      <c r="AJ1320" s="15"/>
      <c r="AK1320" s="61"/>
      <c r="AL1320" s="15"/>
      <c r="AM1320" s="15"/>
      <c r="AN1320" s="15"/>
      <c r="AO1320" s="15"/>
      <c r="AP1320" s="15">
        <v>248.4</v>
      </c>
      <c r="AQ1320" s="27"/>
      <c r="AR1320" s="26"/>
      <c r="AT1320" s="11" t="s">
        <v>38</v>
      </c>
      <c r="AU1320" s="14" t="s">
        <v>80</v>
      </c>
      <c r="AV1320" s="13" t="s">
        <v>80</v>
      </c>
      <c r="AW1320" s="15"/>
    </row>
    <row r="1321" spans="9:49" s="10" customFormat="1" ht="12" customHeight="1" x14ac:dyDescent="0.2">
      <c r="I1321" s="104"/>
      <c r="J1321" s="11"/>
      <c r="L1321" s="14"/>
      <c r="M1321" s="11"/>
      <c r="P1321" s="11"/>
      <c r="Q1321" s="60"/>
      <c r="R1321" s="12"/>
      <c r="S1321" s="12"/>
      <c r="T1321" s="11"/>
      <c r="U1321" s="12"/>
      <c r="V1321" s="11"/>
      <c r="W1321" s="61">
        <v>135</v>
      </c>
      <c r="X1321" s="61">
        <v>0.60199999999999998</v>
      </c>
      <c r="Y1321" s="10" t="s">
        <v>221</v>
      </c>
      <c r="Z1321" s="14" t="s">
        <v>79</v>
      </c>
      <c r="AA1321" s="11" t="s">
        <v>37</v>
      </c>
      <c r="AB1321" s="11"/>
      <c r="AD1321" s="61"/>
      <c r="AE1321" s="61"/>
      <c r="AG1321" s="61"/>
      <c r="AH1321" s="15"/>
      <c r="AI1321" s="15"/>
      <c r="AJ1321" s="15"/>
      <c r="AK1321" s="61"/>
      <c r="AL1321" s="15"/>
      <c r="AM1321" s="15"/>
      <c r="AN1321" s="15"/>
      <c r="AO1321" s="15"/>
      <c r="AP1321" s="15">
        <v>184</v>
      </c>
      <c r="AQ1321" s="27"/>
      <c r="AR1321" s="26"/>
      <c r="AT1321" s="11" t="s">
        <v>38</v>
      </c>
      <c r="AU1321" s="14" t="s">
        <v>80</v>
      </c>
      <c r="AV1321" s="13" t="s">
        <v>80</v>
      </c>
      <c r="AW1321" s="15"/>
    </row>
    <row r="1322" spans="9:49" s="10" customFormat="1" ht="12" customHeight="1" x14ac:dyDescent="0.2">
      <c r="I1322" s="104"/>
      <c r="J1322" s="11"/>
      <c r="L1322" s="14"/>
      <c r="M1322" s="11"/>
      <c r="P1322" s="11"/>
      <c r="Q1322" s="60"/>
      <c r="R1322" s="12"/>
      <c r="S1322" s="12"/>
      <c r="T1322" s="11"/>
      <c r="U1322" s="12"/>
      <c r="V1322" s="11"/>
      <c r="W1322" s="61">
        <v>203</v>
      </c>
      <c r="X1322" s="61">
        <v>0.98899999999999999</v>
      </c>
      <c r="Y1322" s="10" t="s">
        <v>90</v>
      </c>
      <c r="Z1322" s="14" t="s">
        <v>79</v>
      </c>
      <c r="AA1322" s="11" t="s">
        <v>37</v>
      </c>
      <c r="AB1322" s="11"/>
      <c r="AD1322" s="61"/>
      <c r="AE1322" s="61"/>
      <c r="AG1322" s="61"/>
      <c r="AH1322" s="15"/>
      <c r="AI1322" s="15"/>
      <c r="AJ1322" s="15"/>
      <c r="AK1322" s="61"/>
      <c r="AL1322" s="15"/>
      <c r="AM1322" s="15"/>
      <c r="AN1322" s="15"/>
      <c r="AO1322" s="15"/>
      <c r="AP1322" s="15">
        <v>184</v>
      </c>
      <c r="AQ1322" s="27"/>
      <c r="AR1322" s="26"/>
      <c r="AT1322" s="11" t="s">
        <v>38</v>
      </c>
      <c r="AU1322" s="14" t="s">
        <v>80</v>
      </c>
      <c r="AV1322" s="13" t="s">
        <v>80</v>
      </c>
      <c r="AW1322" s="15"/>
    </row>
    <row r="1323" spans="9:49" s="10" customFormat="1" ht="12" customHeight="1" x14ac:dyDescent="0.2">
      <c r="I1323" s="104"/>
      <c r="J1323" s="11"/>
      <c r="L1323" s="14"/>
      <c r="M1323" s="11"/>
      <c r="P1323" s="11"/>
      <c r="Q1323" s="60"/>
      <c r="R1323" s="12"/>
      <c r="S1323" s="12"/>
      <c r="T1323" s="11"/>
      <c r="U1323" s="12"/>
      <c r="V1323" s="11"/>
      <c r="W1323" s="61">
        <v>1091</v>
      </c>
      <c r="X1323" s="61">
        <v>3.819</v>
      </c>
      <c r="Y1323" s="10" t="s">
        <v>90</v>
      </c>
      <c r="Z1323" s="14" t="s">
        <v>79</v>
      </c>
      <c r="AA1323" s="11" t="s">
        <v>37</v>
      </c>
      <c r="AB1323" s="11"/>
      <c r="AD1323" s="61"/>
      <c r="AE1323" s="61"/>
      <c r="AG1323" s="61"/>
      <c r="AH1323" s="15"/>
      <c r="AI1323" s="15"/>
      <c r="AJ1323" s="15"/>
      <c r="AK1323" s="61"/>
      <c r="AL1323" s="15"/>
      <c r="AM1323" s="15"/>
      <c r="AN1323" s="15"/>
      <c r="AO1323" s="15"/>
      <c r="AP1323" s="15">
        <v>184</v>
      </c>
      <c r="AQ1323" s="27"/>
      <c r="AR1323" s="26"/>
      <c r="AT1323" s="11" t="s">
        <v>38</v>
      </c>
      <c r="AU1323" s="14" t="s">
        <v>80</v>
      </c>
      <c r="AV1323" s="13" t="s">
        <v>80</v>
      </c>
      <c r="AW1323" s="15"/>
    </row>
    <row r="1324" spans="9:49" s="10" customFormat="1" ht="12" customHeight="1" x14ac:dyDescent="0.2">
      <c r="I1324" s="104"/>
      <c r="J1324" s="11"/>
      <c r="L1324" s="14"/>
      <c r="M1324" s="11"/>
      <c r="P1324" s="11"/>
      <c r="Q1324" s="60"/>
      <c r="R1324" s="12"/>
      <c r="S1324" s="12"/>
      <c r="T1324" s="11"/>
      <c r="U1324" s="12"/>
      <c r="V1324" s="11"/>
      <c r="W1324" s="61">
        <v>277</v>
      </c>
      <c r="X1324" s="61">
        <v>0.98899999999999999</v>
      </c>
      <c r="Y1324" s="10" t="s">
        <v>90</v>
      </c>
      <c r="Z1324" s="14" t="s">
        <v>79</v>
      </c>
      <c r="AA1324" s="11" t="s">
        <v>37</v>
      </c>
      <c r="AB1324" s="11"/>
      <c r="AD1324" s="61"/>
      <c r="AE1324" s="61"/>
      <c r="AG1324" s="61"/>
      <c r="AH1324" s="15"/>
      <c r="AI1324" s="15"/>
      <c r="AJ1324" s="15"/>
      <c r="AK1324" s="61"/>
      <c r="AL1324" s="15"/>
      <c r="AM1324" s="15"/>
      <c r="AN1324" s="15"/>
      <c r="AO1324" s="15"/>
      <c r="AP1324" s="15">
        <v>184</v>
      </c>
      <c r="AQ1324" s="27"/>
      <c r="AR1324" s="26"/>
      <c r="AT1324" s="11" t="s">
        <v>38</v>
      </c>
      <c r="AU1324" s="14" t="s">
        <v>80</v>
      </c>
      <c r="AV1324" s="13" t="s">
        <v>80</v>
      </c>
      <c r="AW1324" s="15"/>
    </row>
    <row r="1325" spans="9:49" s="10" customFormat="1" ht="12" customHeight="1" x14ac:dyDescent="0.2">
      <c r="I1325" s="104"/>
      <c r="J1325" s="11"/>
      <c r="L1325" s="14"/>
      <c r="M1325" s="11"/>
      <c r="P1325" s="11"/>
      <c r="Q1325" s="60"/>
      <c r="R1325" s="12"/>
      <c r="S1325" s="12"/>
      <c r="T1325" s="11"/>
      <c r="U1325" s="12"/>
      <c r="V1325" s="11"/>
      <c r="W1325" s="61">
        <v>519</v>
      </c>
      <c r="X1325" s="61">
        <v>1.8859999999999999</v>
      </c>
      <c r="Y1325" s="10" t="s">
        <v>221</v>
      </c>
      <c r="Z1325" s="14" t="s">
        <v>79</v>
      </c>
      <c r="AA1325" s="11" t="s">
        <v>37</v>
      </c>
      <c r="AB1325" s="11"/>
      <c r="AD1325" s="61"/>
      <c r="AE1325" s="61"/>
      <c r="AG1325" s="61"/>
      <c r="AH1325" s="15"/>
      <c r="AI1325" s="15"/>
      <c r="AJ1325" s="15"/>
      <c r="AK1325" s="61"/>
      <c r="AL1325" s="15"/>
      <c r="AM1325" s="15"/>
      <c r="AN1325" s="15"/>
      <c r="AO1325" s="15"/>
      <c r="AP1325" s="15">
        <v>184</v>
      </c>
      <c r="AQ1325" s="27"/>
      <c r="AR1325" s="26"/>
      <c r="AT1325" s="11" t="s">
        <v>38</v>
      </c>
      <c r="AU1325" s="14" t="s">
        <v>80</v>
      </c>
      <c r="AV1325" s="13" t="s">
        <v>80</v>
      </c>
      <c r="AW1325" s="15"/>
    </row>
    <row r="1326" spans="9:49" s="10" customFormat="1" ht="12" customHeight="1" x14ac:dyDescent="0.2">
      <c r="I1326" s="104"/>
      <c r="J1326" s="11"/>
      <c r="L1326" s="14"/>
      <c r="M1326" s="11"/>
      <c r="P1326" s="11"/>
      <c r="Q1326" s="60"/>
      <c r="R1326" s="12"/>
      <c r="S1326" s="12"/>
      <c r="T1326" s="11"/>
      <c r="U1326" s="12"/>
      <c r="V1326" s="11"/>
      <c r="W1326" s="61">
        <v>1558</v>
      </c>
      <c r="X1326" s="61">
        <v>5.5250000000000004</v>
      </c>
      <c r="Y1326" s="10" t="s">
        <v>90</v>
      </c>
      <c r="Z1326" s="14" t="s">
        <v>79</v>
      </c>
      <c r="AA1326" s="11" t="s">
        <v>37</v>
      </c>
      <c r="AB1326" s="11"/>
      <c r="AD1326" s="61"/>
      <c r="AE1326" s="61"/>
      <c r="AG1326" s="61"/>
      <c r="AH1326" s="15"/>
      <c r="AI1326" s="15"/>
      <c r="AJ1326" s="15"/>
      <c r="AK1326" s="61"/>
      <c r="AL1326" s="15"/>
      <c r="AM1326" s="15"/>
      <c r="AN1326" s="15"/>
      <c r="AO1326" s="15"/>
      <c r="AP1326" s="15">
        <v>184</v>
      </c>
      <c r="AQ1326" s="27"/>
      <c r="AR1326" s="26"/>
      <c r="AT1326" s="11" t="s">
        <v>38</v>
      </c>
      <c r="AU1326" s="14" t="s">
        <v>80</v>
      </c>
      <c r="AV1326" s="13" t="s">
        <v>80</v>
      </c>
      <c r="AW1326" s="15"/>
    </row>
    <row r="1327" spans="9:49" s="10" customFormat="1" ht="12" customHeight="1" x14ac:dyDescent="0.2">
      <c r="I1327" s="104"/>
      <c r="J1327" s="11"/>
      <c r="L1327" s="14"/>
      <c r="M1327" s="11"/>
      <c r="P1327" s="11"/>
      <c r="Q1327" s="60"/>
      <c r="R1327" s="12"/>
      <c r="S1327" s="12"/>
      <c r="T1327" s="11"/>
      <c r="U1327" s="12"/>
      <c r="V1327" s="11"/>
      <c r="W1327" s="61">
        <v>813</v>
      </c>
      <c r="X1327" s="61">
        <v>2.9430000000000001</v>
      </c>
      <c r="Y1327" s="10" t="s">
        <v>221</v>
      </c>
      <c r="Z1327" s="14" t="s">
        <v>79</v>
      </c>
      <c r="AA1327" s="11" t="s">
        <v>37</v>
      </c>
      <c r="AB1327" s="11"/>
      <c r="AD1327" s="61"/>
      <c r="AE1327" s="61"/>
      <c r="AG1327" s="61"/>
      <c r="AH1327" s="15"/>
      <c r="AI1327" s="15"/>
      <c r="AJ1327" s="15"/>
      <c r="AK1327" s="61"/>
      <c r="AL1327" s="15"/>
      <c r="AM1327" s="15"/>
      <c r="AN1327" s="15"/>
      <c r="AO1327" s="15"/>
      <c r="AP1327" s="15">
        <v>184</v>
      </c>
      <c r="AQ1327" s="27"/>
      <c r="AR1327" s="26"/>
      <c r="AT1327" s="11" t="s">
        <v>38</v>
      </c>
      <c r="AU1327" s="14" t="s">
        <v>80</v>
      </c>
      <c r="AV1327" s="13" t="s">
        <v>80</v>
      </c>
      <c r="AW1327" s="15"/>
    </row>
    <row r="1328" spans="9:49" s="10" customFormat="1" ht="12" customHeight="1" x14ac:dyDescent="0.2">
      <c r="I1328" s="104"/>
      <c r="J1328" s="11"/>
      <c r="L1328" s="14"/>
      <c r="M1328" s="11"/>
      <c r="P1328" s="11"/>
      <c r="Q1328" s="60"/>
      <c r="R1328" s="12"/>
      <c r="S1328" s="12"/>
      <c r="T1328" s="11"/>
      <c r="U1328" s="12"/>
      <c r="V1328" s="11"/>
      <c r="W1328" s="61">
        <v>23</v>
      </c>
      <c r="X1328" s="61">
        <v>0.24099999999999999</v>
      </c>
      <c r="Y1328" s="10" t="s">
        <v>221</v>
      </c>
      <c r="Z1328" s="14" t="s">
        <v>79</v>
      </c>
      <c r="AA1328" s="11" t="s">
        <v>37</v>
      </c>
      <c r="AB1328" s="11"/>
      <c r="AD1328" s="61"/>
      <c r="AE1328" s="61"/>
      <c r="AG1328" s="61"/>
      <c r="AH1328" s="15"/>
      <c r="AI1328" s="15"/>
      <c r="AJ1328" s="15"/>
      <c r="AK1328" s="61"/>
      <c r="AL1328" s="15"/>
      <c r="AM1328" s="15"/>
      <c r="AN1328" s="15"/>
      <c r="AO1328" s="15"/>
      <c r="AP1328" s="15">
        <v>184</v>
      </c>
      <c r="AQ1328" s="27"/>
      <c r="AR1328" s="26"/>
      <c r="AT1328" s="11" t="s">
        <v>38</v>
      </c>
      <c r="AU1328" s="14" t="s">
        <v>80</v>
      </c>
      <c r="AV1328" s="13" t="s">
        <v>80</v>
      </c>
      <c r="AW1328" s="15"/>
    </row>
    <row r="1329" spans="9:49" s="10" customFormat="1" ht="12" customHeight="1" x14ac:dyDescent="0.2">
      <c r="I1329" s="104"/>
      <c r="J1329" s="11"/>
      <c r="L1329" s="14"/>
      <c r="M1329" s="11"/>
      <c r="P1329" s="11"/>
      <c r="Q1329" s="60"/>
      <c r="R1329" s="12"/>
      <c r="S1329" s="12"/>
      <c r="T1329" s="11"/>
      <c r="U1329" s="12"/>
      <c r="V1329" s="11"/>
      <c r="W1329" s="61">
        <v>29</v>
      </c>
      <c r="X1329" s="61">
        <v>0.375</v>
      </c>
      <c r="Y1329" s="10" t="s">
        <v>221</v>
      </c>
      <c r="Z1329" s="14" t="s">
        <v>79</v>
      </c>
      <c r="AA1329" s="11" t="s">
        <v>37</v>
      </c>
      <c r="AB1329" s="11"/>
      <c r="AD1329" s="61"/>
      <c r="AE1329" s="61"/>
      <c r="AG1329" s="61"/>
      <c r="AH1329" s="15"/>
      <c r="AI1329" s="15"/>
      <c r="AJ1329" s="15"/>
      <c r="AK1329" s="61"/>
      <c r="AL1329" s="15"/>
      <c r="AM1329" s="15"/>
      <c r="AN1329" s="15"/>
      <c r="AO1329" s="15"/>
      <c r="AP1329" s="15">
        <v>184</v>
      </c>
      <c r="AQ1329" s="27"/>
      <c r="AR1329" s="26"/>
      <c r="AT1329" s="11" t="s">
        <v>38</v>
      </c>
      <c r="AU1329" s="14" t="s">
        <v>80</v>
      </c>
      <c r="AV1329" s="13" t="s">
        <v>80</v>
      </c>
      <c r="AW1329" s="15"/>
    </row>
    <row r="1330" spans="9:49" s="10" customFormat="1" ht="12" customHeight="1" x14ac:dyDescent="0.2">
      <c r="I1330" s="104"/>
      <c r="J1330" s="11"/>
      <c r="L1330" s="14"/>
      <c r="M1330" s="11"/>
      <c r="P1330" s="11"/>
      <c r="Q1330" s="60"/>
      <c r="R1330" s="12"/>
      <c r="S1330" s="12"/>
      <c r="T1330" s="11"/>
      <c r="U1330" s="12"/>
      <c r="V1330" s="11"/>
      <c r="W1330" s="61">
        <v>70.400000000000006</v>
      </c>
      <c r="X1330" s="61">
        <v>1.1519999999999999</v>
      </c>
      <c r="Y1330" s="10" t="s">
        <v>94</v>
      </c>
      <c r="Z1330" s="14" t="s">
        <v>71</v>
      </c>
      <c r="AA1330" s="11" t="s">
        <v>37</v>
      </c>
      <c r="AB1330" s="11"/>
      <c r="AD1330" s="61"/>
      <c r="AE1330" s="61"/>
      <c r="AG1330" s="61"/>
      <c r="AH1330" s="15"/>
      <c r="AI1330" s="15"/>
      <c r="AJ1330" s="15"/>
      <c r="AK1330" s="61"/>
      <c r="AL1330" s="15"/>
      <c r="AM1330" s="15"/>
      <c r="AN1330" s="15"/>
      <c r="AO1330" s="15"/>
      <c r="AP1330" s="15">
        <v>300</v>
      </c>
      <c r="AQ1330" s="27"/>
      <c r="AR1330" s="26"/>
      <c r="AT1330" s="11" t="s">
        <v>38</v>
      </c>
      <c r="AU1330" s="14" t="s">
        <v>72</v>
      </c>
      <c r="AV1330" s="13" t="s">
        <v>72</v>
      </c>
      <c r="AW1330" s="15"/>
    </row>
    <row r="1331" spans="9:49" s="10" customFormat="1" ht="12" customHeight="1" x14ac:dyDescent="0.2">
      <c r="I1331" s="104"/>
      <c r="J1331" s="11"/>
      <c r="L1331" s="14"/>
      <c r="M1331" s="11"/>
      <c r="P1331" s="11"/>
      <c r="Q1331" s="60"/>
      <c r="R1331" s="12"/>
      <c r="S1331" s="12"/>
      <c r="T1331" s="11"/>
      <c r="U1331" s="12"/>
      <c r="V1331" s="11"/>
      <c r="W1331" s="61">
        <v>13.2</v>
      </c>
      <c r="X1331" s="61">
        <v>0.32400000000000001</v>
      </c>
      <c r="Y1331" s="10" t="s">
        <v>94</v>
      </c>
      <c r="Z1331" s="14" t="s">
        <v>71</v>
      </c>
      <c r="AA1331" s="11" t="s">
        <v>37</v>
      </c>
      <c r="AB1331" s="11"/>
      <c r="AD1331" s="61"/>
      <c r="AE1331" s="61"/>
      <c r="AG1331" s="61"/>
      <c r="AH1331" s="15"/>
      <c r="AI1331" s="15"/>
      <c r="AJ1331" s="15"/>
      <c r="AK1331" s="61"/>
      <c r="AL1331" s="15"/>
      <c r="AM1331" s="15"/>
      <c r="AN1331" s="15"/>
      <c r="AO1331" s="15"/>
      <c r="AP1331" s="15">
        <v>300</v>
      </c>
      <c r="AQ1331" s="27"/>
      <c r="AR1331" s="26"/>
      <c r="AT1331" s="11" t="s">
        <v>38</v>
      </c>
      <c r="AU1331" s="14" t="s">
        <v>72</v>
      </c>
      <c r="AV1331" s="13" t="s">
        <v>72</v>
      </c>
      <c r="AW1331" s="15"/>
    </row>
    <row r="1332" spans="9:49" s="10" customFormat="1" ht="12" customHeight="1" x14ac:dyDescent="0.2">
      <c r="I1332" s="104"/>
      <c r="J1332" s="11"/>
      <c r="L1332" s="14"/>
      <c r="M1332" s="11"/>
      <c r="P1332" s="11"/>
      <c r="Q1332" s="60"/>
      <c r="R1332" s="12"/>
      <c r="S1332" s="12"/>
      <c r="T1332" s="11"/>
      <c r="U1332" s="12"/>
      <c r="V1332" s="11"/>
      <c r="W1332" s="61">
        <v>7</v>
      </c>
      <c r="X1332" s="61">
        <v>5.8000000000000003E-2</v>
      </c>
      <c r="Y1332" s="10" t="s">
        <v>78</v>
      </c>
      <c r="Z1332" s="14" t="s">
        <v>79</v>
      </c>
      <c r="AA1332" s="11" t="s">
        <v>37</v>
      </c>
      <c r="AB1332" s="11"/>
      <c r="AD1332" s="61"/>
      <c r="AE1332" s="61"/>
      <c r="AG1332" s="61"/>
      <c r="AH1332" s="15"/>
      <c r="AI1332" s="15"/>
      <c r="AJ1332" s="15"/>
      <c r="AK1332" s="61"/>
      <c r="AL1332" s="15"/>
      <c r="AM1332" s="15"/>
      <c r="AN1332" s="15"/>
      <c r="AO1332" s="15"/>
      <c r="AP1332" s="15">
        <v>352</v>
      </c>
      <c r="AQ1332" s="27"/>
      <c r="AR1332" s="26"/>
      <c r="AT1332" s="11" t="s">
        <v>38</v>
      </c>
      <c r="AU1332" s="14" t="s">
        <v>80</v>
      </c>
      <c r="AV1332" s="13" t="s">
        <v>80</v>
      </c>
      <c r="AW1332" s="15"/>
    </row>
    <row r="1333" spans="9:49" s="10" customFormat="1" ht="12" customHeight="1" x14ac:dyDescent="0.2">
      <c r="I1333" s="104"/>
      <c r="J1333" s="11"/>
      <c r="L1333" s="14"/>
      <c r="M1333" s="11"/>
      <c r="P1333" s="11"/>
      <c r="Q1333" s="60"/>
      <c r="R1333" s="12"/>
      <c r="S1333" s="12"/>
      <c r="T1333" s="11"/>
      <c r="U1333" s="12"/>
      <c r="V1333" s="11"/>
      <c r="W1333" s="61">
        <v>13</v>
      </c>
      <c r="X1333" s="61">
        <v>8.5000000000000006E-2</v>
      </c>
      <c r="Y1333" s="10" t="s">
        <v>78</v>
      </c>
      <c r="Z1333" s="14" t="s">
        <v>79</v>
      </c>
      <c r="AA1333" s="11" t="s">
        <v>37</v>
      </c>
      <c r="AB1333" s="11"/>
      <c r="AD1333" s="61"/>
      <c r="AE1333" s="61"/>
      <c r="AG1333" s="61"/>
      <c r="AH1333" s="15"/>
      <c r="AI1333" s="15"/>
      <c r="AJ1333" s="15"/>
      <c r="AK1333" s="61"/>
      <c r="AL1333" s="15"/>
      <c r="AM1333" s="15"/>
      <c r="AN1333" s="15"/>
      <c r="AO1333" s="15"/>
      <c r="AP1333" s="15">
        <v>352</v>
      </c>
      <c r="AQ1333" s="27"/>
      <c r="AR1333" s="26"/>
      <c r="AT1333" s="11" t="s">
        <v>38</v>
      </c>
      <c r="AU1333" s="14" t="s">
        <v>80</v>
      </c>
      <c r="AV1333" s="13" t="s">
        <v>80</v>
      </c>
      <c r="AW1333" s="15"/>
    </row>
    <row r="1334" spans="9:49" s="10" customFormat="1" ht="12" customHeight="1" x14ac:dyDescent="0.2">
      <c r="I1334" s="104"/>
      <c r="J1334" s="11"/>
      <c r="L1334" s="14"/>
      <c r="M1334" s="11"/>
      <c r="P1334" s="11"/>
      <c r="Q1334" s="60"/>
      <c r="R1334" s="12"/>
      <c r="S1334" s="12"/>
      <c r="T1334" s="13"/>
      <c r="U1334" s="12"/>
      <c r="V1334" s="11"/>
      <c r="W1334" s="61">
        <v>2181</v>
      </c>
      <c r="X1334" s="61">
        <v>7.7039999999999997</v>
      </c>
      <c r="Y1334" s="10" t="s">
        <v>221</v>
      </c>
      <c r="Z1334" s="14" t="s">
        <v>79</v>
      </c>
      <c r="AA1334" s="11" t="s">
        <v>37</v>
      </c>
      <c r="AB1334" s="11"/>
      <c r="AD1334" s="61"/>
      <c r="AE1334" s="61"/>
      <c r="AG1334" s="61"/>
      <c r="AH1334" s="15"/>
      <c r="AI1334" s="15"/>
      <c r="AJ1334" s="15"/>
      <c r="AK1334" s="61"/>
      <c r="AL1334" s="15"/>
      <c r="AM1334" s="15"/>
      <c r="AN1334" s="15"/>
      <c r="AO1334" s="15"/>
      <c r="AP1334" s="15">
        <v>792</v>
      </c>
      <c r="AQ1334" s="27"/>
      <c r="AR1334" s="26"/>
      <c r="AT1334" s="11" t="s">
        <v>38</v>
      </c>
      <c r="AU1334" s="14" t="s">
        <v>80</v>
      </c>
      <c r="AV1334" s="13" t="s">
        <v>80</v>
      </c>
      <c r="AW1334" s="15"/>
    </row>
    <row r="1335" spans="9:49" s="10" customFormat="1" ht="12" customHeight="1" x14ac:dyDescent="0.2">
      <c r="I1335" s="104"/>
      <c r="J1335" s="11"/>
      <c r="L1335" s="14"/>
      <c r="M1335" s="11"/>
      <c r="P1335" s="11"/>
      <c r="Q1335" s="60"/>
      <c r="R1335" s="12"/>
      <c r="S1335" s="12"/>
      <c r="T1335" s="13"/>
      <c r="U1335" s="12"/>
      <c r="V1335" s="11"/>
      <c r="W1335" s="61">
        <v>2095</v>
      </c>
      <c r="X1335" s="61">
        <v>7.3540000000000001</v>
      </c>
      <c r="Y1335" s="10" t="s">
        <v>90</v>
      </c>
      <c r="Z1335" s="14" t="s">
        <v>79</v>
      </c>
      <c r="AA1335" s="11" t="s">
        <v>37</v>
      </c>
      <c r="AB1335" s="11"/>
      <c r="AD1335" s="61"/>
      <c r="AE1335" s="61"/>
      <c r="AG1335" s="61"/>
      <c r="AH1335" s="15"/>
      <c r="AI1335" s="15"/>
      <c r="AJ1335" s="15"/>
      <c r="AK1335" s="61"/>
      <c r="AL1335" s="15"/>
      <c r="AM1335" s="15"/>
      <c r="AN1335" s="15"/>
      <c r="AO1335" s="15"/>
      <c r="AP1335" s="15">
        <v>792</v>
      </c>
      <c r="AQ1335" s="27"/>
      <c r="AR1335" s="26"/>
      <c r="AT1335" s="11" t="s">
        <v>38</v>
      </c>
      <c r="AU1335" s="14" t="s">
        <v>80</v>
      </c>
      <c r="AV1335" s="13" t="s">
        <v>80</v>
      </c>
      <c r="AW1335" s="15"/>
    </row>
    <row r="1336" spans="9:49" s="10" customFormat="1" ht="12" customHeight="1" x14ac:dyDescent="0.2">
      <c r="I1336" s="104"/>
      <c r="J1336" s="11"/>
      <c r="L1336" s="106"/>
      <c r="M1336" s="11"/>
      <c r="P1336" s="11"/>
      <c r="Q1336" s="60"/>
      <c r="R1336" s="12"/>
      <c r="S1336" s="12"/>
      <c r="T1336" s="11"/>
      <c r="U1336" s="12"/>
      <c r="V1336" s="11"/>
      <c r="W1336" s="61">
        <v>20</v>
      </c>
      <c r="X1336" s="61">
        <v>0.5</v>
      </c>
      <c r="Y1336" s="10" t="s">
        <v>71</v>
      </c>
      <c r="Z1336" s="14" t="s">
        <v>116</v>
      </c>
      <c r="AA1336" s="11" t="s">
        <v>37</v>
      </c>
      <c r="AB1336" s="11"/>
      <c r="AD1336" s="61"/>
      <c r="AE1336" s="61"/>
      <c r="AG1336" s="61"/>
      <c r="AH1336" s="15"/>
      <c r="AI1336" s="15"/>
      <c r="AJ1336" s="15"/>
      <c r="AK1336" s="61"/>
      <c r="AL1336" s="15"/>
      <c r="AM1336" s="15"/>
      <c r="AN1336" s="15"/>
      <c r="AO1336" s="15"/>
      <c r="AP1336" s="15">
        <v>660</v>
      </c>
      <c r="AQ1336" s="27"/>
      <c r="AR1336" s="26"/>
      <c r="AT1336" s="11" t="s">
        <v>47</v>
      </c>
      <c r="AU1336" s="14" t="s">
        <v>72</v>
      </c>
      <c r="AV1336" s="13" t="s">
        <v>72</v>
      </c>
      <c r="AW1336" s="15"/>
    </row>
    <row r="1337" spans="9:49" s="10" customFormat="1" ht="12" customHeight="1" x14ac:dyDescent="0.2">
      <c r="I1337" s="104"/>
      <c r="J1337" s="11"/>
      <c r="L1337" s="106"/>
      <c r="M1337" s="11"/>
      <c r="P1337" s="11"/>
      <c r="Q1337" s="60"/>
      <c r="R1337" s="12"/>
      <c r="S1337" s="12"/>
      <c r="T1337" s="11"/>
      <c r="U1337" s="12"/>
      <c r="V1337" s="11"/>
      <c r="W1337" s="61">
        <v>60</v>
      </c>
      <c r="X1337" s="61">
        <v>1.8</v>
      </c>
      <c r="Y1337" s="10" t="s">
        <v>71</v>
      </c>
      <c r="Z1337" s="14" t="s">
        <v>87</v>
      </c>
      <c r="AA1337" s="11" t="s">
        <v>37</v>
      </c>
      <c r="AB1337" s="11"/>
      <c r="AD1337" s="61"/>
      <c r="AE1337" s="61"/>
      <c r="AG1337" s="61"/>
      <c r="AH1337" s="15"/>
      <c r="AI1337" s="15"/>
      <c r="AJ1337" s="15"/>
      <c r="AK1337" s="61"/>
      <c r="AL1337" s="15"/>
      <c r="AM1337" s="15"/>
      <c r="AN1337" s="15"/>
      <c r="AO1337" s="15"/>
      <c r="AP1337" s="15">
        <v>660</v>
      </c>
      <c r="AQ1337" s="27"/>
      <c r="AR1337" s="26"/>
      <c r="AT1337" s="11" t="s">
        <v>47</v>
      </c>
      <c r="AU1337" s="14" t="s">
        <v>72</v>
      </c>
      <c r="AV1337" s="13" t="s">
        <v>72</v>
      </c>
      <c r="AW1337" s="15"/>
    </row>
    <row r="1338" spans="9:49" s="10" customFormat="1" ht="12" customHeight="1" x14ac:dyDescent="0.2">
      <c r="I1338" s="104"/>
      <c r="J1338" s="11"/>
      <c r="L1338" s="14"/>
      <c r="M1338" s="11"/>
      <c r="P1338" s="11"/>
      <c r="Q1338" s="60"/>
      <c r="R1338" s="12"/>
      <c r="S1338" s="12"/>
      <c r="T1338" s="13"/>
      <c r="U1338" s="12"/>
      <c r="V1338" s="11"/>
      <c r="W1338" s="61">
        <v>1970</v>
      </c>
      <c r="X1338" s="61">
        <v>7.0220000000000002</v>
      </c>
      <c r="Y1338" s="10" t="s">
        <v>221</v>
      </c>
      <c r="Z1338" s="14" t="s">
        <v>79</v>
      </c>
      <c r="AA1338" s="11" t="s">
        <v>37</v>
      </c>
      <c r="AB1338" s="11"/>
      <c r="AD1338" s="61"/>
      <c r="AE1338" s="61"/>
      <c r="AG1338" s="61"/>
      <c r="AH1338" s="15"/>
      <c r="AI1338" s="15"/>
      <c r="AJ1338" s="15"/>
      <c r="AK1338" s="61"/>
      <c r="AL1338" s="15"/>
      <c r="AM1338" s="15"/>
      <c r="AN1338" s="15"/>
      <c r="AO1338" s="15"/>
      <c r="AP1338" s="15">
        <v>1080</v>
      </c>
      <c r="AQ1338" s="27"/>
      <c r="AR1338" s="26"/>
      <c r="AT1338" s="11" t="s">
        <v>38</v>
      </c>
      <c r="AU1338" s="14" t="s">
        <v>80</v>
      </c>
      <c r="AV1338" s="13" t="s">
        <v>80</v>
      </c>
      <c r="AW1338" s="15"/>
    </row>
    <row r="1339" spans="9:49" s="10" customFormat="1" ht="12" customHeight="1" x14ac:dyDescent="0.2">
      <c r="I1339" s="104"/>
      <c r="J1339" s="11"/>
      <c r="L1339" s="14"/>
      <c r="M1339" s="11"/>
      <c r="P1339" s="11"/>
      <c r="Q1339" s="60"/>
      <c r="R1339" s="12"/>
      <c r="S1339" s="12"/>
      <c r="T1339" s="13"/>
      <c r="U1339" s="12"/>
      <c r="V1339" s="11"/>
      <c r="W1339" s="61">
        <v>170</v>
      </c>
      <c r="X1339" s="61">
        <v>0.82899999999999996</v>
      </c>
      <c r="Y1339" s="10" t="s">
        <v>221</v>
      </c>
      <c r="Z1339" s="14" t="s">
        <v>79</v>
      </c>
      <c r="AA1339" s="11" t="s">
        <v>37</v>
      </c>
      <c r="AB1339" s="11"/>
      <c r="AD1339" s="61"/>
      <c r="AE1339" s="61"/>
      <c r="AG1339" s="61"/>
      <c r="AH1339" s="15"/>
      <c r="AI1339" s="15"/>
      <c r="AJ1339" s="15"/>
      <c r="AK1339" s="61"/>
      <c r="AL1339" s="15"/>
      <c r="AM1339" s="15"/>
      <c r="AN1339" s="15"/>
      <c r="AO1339" s="15"/>
      <c r="AP1339" s="15">
        <v>1080</v>
      </c>
      <c r="AQ1339" s="27"/>
      <c r="AR1339" s="26"/>
      <c r="AT1339" s="11" t="s">
        <v>38</v>
      </c>
      <c r="AU1339" s="14" t="s">
        <v>80</v>
      </c>
      <c r="AV1339" s="13" t="s">
        <v>80</v>
      </c>
      <c r="AW1339" s="15"/>
    </row>
    <row r="1340" spans="9:49" s="10" customFormat="1" ht="12" customHeight="1" x14ac:dyDescent="0.2">
      <c r="I1340" s="104"/>
      <c r="J1340" s="11"/>
      <c r="L1340" s="14"/>
      <c r="M1340" s="11"/>
      <c r="P1340" s="11"/>
      <c r="Q1340" s="60"/>
      <c r="R1340" s="12"/>
      <c r="S1340" s="12"/>
      <c r="T1340" s="13"/>
      <c r="U1340" s="12"/>
      <c r="V1340" s="11"/>
      <c r="W1340" s="61">
        <v>1274</v>
      </c>
      <c r="X1340" s="61">
        <v>4.681</v>
      </c>
      <c r="Y1340" s="10" t="s">
        <v>221</v>
      </c>
      <c r="Z1340" s="14" t="s">
        <v>79</v>
      </c>
      <c r="AA1340" s="11" t="s">
        <v>37</v>
      </c>
      <c r="AB1340" s="11"/>
      <c r="AD1340" s="61"/>
      <c r="AE1340" s="61"/>
      <c r="AG1340" s="61"/>
      <c r="AH1340" s="15"/>
      <c r="AI1340" s="15"/>
      <c r="AJ1340" s="15"/>
      <c r="AK1340" s="61"/>
      <c r="AL1340" s="15"/>
      <c r="AM1340" s="15"/>
      <c r="AN1340" s="15"/>
      <c r="AO1340" s="15"/>
      <c r="AP1340" s="15">
        <v>1080</v>
      </c>
      <c r="AQ1340" s="27"/>
      <c r="AR1340" s="26"/>
      <c r="AT1340" s="11" t="s">
        <v>38</v>
      </c>
      <c r="AU1340" s="14" t="s">
        <v>80</v>
      </c>
      <c r="AV1340" s="13" t="s">
        <v>80</v>
      </c>
      <c r="AW1340" s="15"/>
    </row>
    <row r="1341" spans="9:49" s="10" customFormat="1" ht="12" customHeight="1" x14ac:dyDescent="0.2">
      <c r="I1341" s="104"/>
      <c r="J1341" s="11"/>
      <c r="L1341" s="14"/>
      <c r="M1341" s="11"/>
      <c r="P1341" s="11"/>
      <c r="Q1341" s="60"/>
      <c r="R1341" s="12"/>
      <c r="S1341" s="12"/>
      <c r="T1341" s="13"/>
      <c r="U1341" s="12"/>
      <c r="V1341" s="11"/>
      <c r="W1341" s="61">
        <v>2182</v>
      </c>
      <c r="X1341" s="61">
        <v>7.6379999999999999</v>
      </c>
      <c r="Y1341" s="10" t="s">
        <v>90</v>
      </c>
      <c r="Z1341" s="14" t="s">
        <v>79</v>
      </c>
      <c r="AA1341" s="11" t="s">
        <v>37</v>
      </c>
      <c r="AB1341" s="11"/>
      <c r="AD1341" s="61"/>
      <c r="AE1341" s="61"/>
      <c r="AG1341" s="61"/>
      <c r="AH1341" s="15"/>
      <c r="AI1341" s="15"/>
      <c r="AJ1341" s="15"/>
      <c r="AK1341" s="61"/>
      <c r="AL1341" s="15"/>
      <c r="AM1341" s="15"/>
      <c r="AN1341" s="15"/>
      <c r="AO1341" s="15"/>
      <c r="AP1341" s="15">
        <v>1080</v>
      </c>
      <c r="AQ1341" s="27"/>
      <c r="AR1341" s="26"/>
      <c r="AT1341" s="11" t="s">
        <v>38</v>
      </c>
      <c r="AU1341" s="14" t="s">
        <v>80</v>
      </c>
      <c r="AV1341" s="13" t="s">
        <v>80</v>
      </c>
      <c r="AW1341" s="15"/>
    </row>
    <row r="1342" spans="9:49" s="10" customFormat="1" ht="12" customHeight="1" x14ac:dyDescent="0.2">
      <c r="I1342" s="104"/>
      <c r="J1342" s="11"/>
      <c r="L1342" s="14"/>
      <c r="M1342" s="11"/>
      <c r="P1342" s="11"/>
      <c r="Q1342" s="60"/>
      <c r="R1342" s="12"/>
      <c r="S1342" s="12"/>
      <c r="T1342" s="13"/>
      <c r="U1342" s="12"/>
      <c r="V1342" s="11"/>
      <c r="W1342" s="61">
        <v>21</v>
      </c>
      <c r="X1342" s="61">
        <v>0.24099999999999999</v>
      </c>
      <c r="Y1342" s="10" t="s">
        <v>221</v>
      </c>
      <c r="Z1342" s="14" t="s">
        <v>79</v>
      </c>
      <c r="AA1342" s="11" t="s">
        <v>37</v>
      </c>
      <c r="AB1342" s="11"/>
      <c r="AD1342" s="61"/>
      <c r="AE1342" s="61"/>
      <c r="AG1342" s="61"/>
      <c r="AH1342" s="15"/>
      <c r="AI1342" s="15"/>
      <c r="AJ1342" s="15"/>
      <c r="AK1342" s="61"/>
      <c r="AL1342" s="15"/>
      <c r="AM1342" s="15"/>
      <c r="AN1342" s="15"/>
      <c r="AO1342" s="15"/>
      <c r="AP1342" s="15">
        <v>1080</v>
      </c>
      <c r="AQ1342" s="27"/>
      <c r="AR1342" s="26"/>
      <c r="AT1342" s="11" t="s">
        <v>38</v>
      </c>
      <c r="AU1342" s="14" t="s">
        <v>80</v>
      </c>
      <c r="AV1342" s="13" t="s">
        <v>80</v>
      </c>
      <c r="AW1342" s="15"/>
    </row>
    <row r="1343" spans="9:49" s="10" customFormat="1" ht="12" customHeight="1" x14ac:dyDescent="0.2">
      <c r="I1343" s="104"/>
      <c r="J1343" s="11"/>
      <c r="L1343" s="14"/>
      <c r="M1343" s="11"/>
      <c r="P1343" s="11"/>
      <c r="Q1343" s="60"/>
      <c r="R1343" s="12"/>
      <c r="S1343" s="12"/>
      <c r="T1343" s="11"/>
      <c r="U1343" s="12"/>
      <c r="V1343" s="11"/>
      <c r="W1343" s="61">
        <v>6</v>
      </c>
      <c r="X1343" s="61">
        <v>0.115</v>
      </c>
      <c r="Y1343" s="10" t="s">
        <v>78</v>
      </c>
      <c r="Z1343" s="14" t="s">
        <v>79</v>
      </c>
      <c r="AA1343" s="11" t="s">
        <v>37</v>
      </c>
      <c r="AB1343" s="11"/>
      <c r="AD1343" s="61"/>
      <c r="AE1343" s="61"/>
      <c r="AG1343" s="61"/>
      <c r="AH1343" s="15"/>
      <c r="AI1343" s="15"/>
      <c r="AJ1343" s="15"/>
      <c r="AK1343" s="61"/>
      <c r="AL1343" s="15"/>
      <c r="AM1343" s="15"/>
      <c r="AN1343" s="15"/>
      <c r="AO1343" s="15"/>
      <c r="AP1343" s="15">
        <v>400</v>
      </c>
      <c r="AQ1343" s="105"/>
      <c r="AR1343" s="26"/>
      <c r="AT1343" s="11" t="s">
        <v>38</v>
      </c>
      <c r="AU1343" s="14" t="s">
        <v>80</v>
      </c>
      <c r="AV1343" s="13" t="s">
        <v>80</v>
      </c>
      <c r="AW1343" s="15"/>
    </row>
    <row r="1344" spans="9:49" s="10" customFormat="1" ht="12" customHeight="1" x14ac:dyDescent="0.2">
      <c r="I1344" s="104"/>
      <c r="J1344" s="11"/>
      <c r="L1344" s="14"/>
      <c r="M1344" s="11"/>
      <c r="P1344" s="11"/>
      <c r="Q1344" s="60"/>
      <c r="R1344" s="12"/>
      <c r="S1344" s="12"/>
      <c r="T1344" s="11"/>
      <c r="U1344" s="12"/>
      <c r="V1344" s="11"/>
      <c r="W1344" s="61">
        <v>40</v>
      </c>
      <c r="X1344" s="61">
        <v>0.32700000000000001</v>
      </c>
      <c r="Y1344" s="10" t="s">
        <v>78</v>
      </c>
      <c r="Z1344" s="14" t="s">
        <v>79</v>
      </c>
      <c r="AA1344" s="11" t="s">
        <v>37</v>
      </c>
      <c r="AB1344" s="11"/>
      <c r="AD1344" s="61"/>
      <c r="AE1344" s="61"/>
      <c r="AG1344" s="61"/>
      <c r="AH1344" s="15"/>
      <c r="AI1344" s="15"/>
      <c r="AJ1344" s="15"/>
      <c r="AK1344" s="61"/>
      <c r="AL1344" s="15"/>
      <c r="AM1344" s="15"/>
      <c r="AN1344" s="15"/>
      <c r="AO1344" s="15"/>
      <c r="AP1344" s="15">
        <v>400</v>
      </c>
      <c r="AQ1344" s="105"/>
      <c r="AR1344" s="26"/>
      <c r="AT1344" s="11" t="s">
        <v>38</v>
      </c>
      <c r="AU1344" s="14" t="s">
        <v>80</v>
      </c>
      <c r="AV1344" s="13" t="s">
        <v>80</v>
      </c>
      <c r="AW1344" s="15"/>
    </row>
    <row r="1345" spans="9:49" s="10" customFormat="1" ht="12" customHeight="1" x14ac:dyDescent="0.2">
      <c r="I1345" s="104"/>
      <c r="J1345" s="11"/>
      <c r="L1345" s="14"/>
      <c r="M1345" s="11"/>
      <c r="P1345" s="11"/>
      <c r="Q1345" s="60"/>
      <c r="R1345" s="12"/>
      <c r="S1345" s="12"/>
      <c r="T1345" s="11"/>
      <c r="U1345" s="12"/>
      <c r="V1345" s="11"/>
      <c r="W1345" s="61">
        <v>7</v>
      </c>
      <c r="X1345" s="61">
        <v>5.8000000000000003E-2</v>
      </c>
      <c r="Y1345" s="10" t="s">
        <v>78</v>
      </c>
      <c r="Z1345" s="14" t="s">
        <v>79</v>
      </c>
      <c r="AA1345" s="11" t="s">
        <v>37</v>
      </c>
      <c r="AB1345" s="11"/>
      <c r="AD1345" s="61"/>
      <c r="AE1345" s="61"/>
      <c r="AG1345" s="61"/>
      <c r="AH1345" s="15"/>
      <c r="AI1345" s="15"/>
      <c r="AJ1345" s="15"/>
      <c r="AK1345" s="61"/>
      <c r="AL1345" s="15"/>
      <c r="AM1345" s="15"/>
      <c r="AN1345" s="15"/>
      <c r="AO1345" s="15"/>
      <c r="AP1345" s="15">
        <v>400</v>
      </c>
      <c r="AQ1345" s="105"/>
      <c r="AR1345" s="26"/>
      <c r="AT1345" s="11" t="s">
        <v>38</v>
      </c>
      <c r="AU1345" s="14" t="s">
        <v>80</v>
      </c>
      <c r="AV1345" s="13" t="s">
        <v>80</v>
      </c>
      <c r="AW1345" s="15"/>
    </row>
    <row r="1346" spans="9:49" s="10" customFormat="1" ht="12" customHeight="1" x14ac:dyDescent="0.2">
      <c r="I1346" s="104"/>
      <c r="J1346" s="11"/>
      <c r="L1346" s="14"/>
      <c r="M1346" s="11"/>
      <c r="P1346" s="11"/>
      <c r="Q1346" s="60"/>
      <c r="R1346" s="12"/>
      <c r="S1346" s="12"/>
      <c r="T1346" s="11"/>
      <c r="U1346" s="12"/>
      <c r="V1346" s="11"/>
      <c r="W1346" s="61">
        <v>11.8</v>
      </c>
      <c r="X1346" s="61">
        <v>4.4999999999999998E-2</v>
      </c>
      <c r="Y1346" s="10" t="s">
        <v>73</v>
      </c>
      <c r="Z1346" s="14" t="s">
        <v>74</v>
      </c>
      <c r="AA1346" s="11" t="s">
        <v>37</v>
      </c>
      <c r="AB1346" s="11"/>
      <c r="AD1346" s="61"/>
      <c r="AE1346" s="61"/>
      <c r="AG1346" s="61"/>
      <c r="AH1346" s="15"/>
      <c r="AI1346" s="15"/>
      <c r="AJ1346" s="15"/>
      <c r="AK1346" s="61"/>
      <c r="AL1346" s="15"/>
      <c r="AM1346" s="15"/>
      <c r="AN1346" s="15"/>
      <c r="AO1346" s="15"/>
      <c r="AP1346" s="15">
        <v>520</v>
      </c>
      <c r="AQ1346" s="27"/>
      <c r="AR1346" s="26"/>
      <c r="AT1346" s="11" t="s">
        <v>38</v>
      </c>
      <c r="AU1346" s="14" t="s">
        <v>75</v>
      </c>
      <c r="AV1346" s="13" t="s">
        <v>75</v>
      </c>
      <c r="AW1346" s="15"/>
    </row>
    <row r="1347" spans="9:49" s="10" customFormat="1" ht="12" customHeight="1" x14ac:dyDescent="0.2">
      <c r="I1347" s="104"/>
      <c r="J1347" s="11"/>
      <c r="L1347" s="14"/>
      <c r="M1347" s="11"/>
      <c r="P1347" s="11"/>
      <c r="Q1347" s="60"/>
      <c r="R1347" s="12"/>
      <c r="S1347" s="12"/>
      <c r="T1347" s="11"/>
      <c r="U1347" s="12"/>
      <c r="V1347" s="11"/>
      <c r="W1347" s="61">
        <v>1</v>
      </c>
      <c r="X1347" s="61">
        <v>1.4999999999999999E-2</v>
      </c>
      <c r="Y1347" s="10" t="s">
        <v>73</v>
      </c>
      <c r="Z1347" s="14" t="s">
        <v>74</v>
      </c>
      <c r="AA1347" s="11" t="s">
        <v>37</v>
      </c>
      <c r="AB1347" s="11"/>
      <c r="AD1347" s="61"/>
      <c r="AE1347" s="61"/>
      <c r="AG1347" s="61"/>
      <c r="AH1347" s="15"/>
      <c r="AI1347" s="15"/>
      <c r="AJ1347" s="15"/>
      <c r="AK1347" s="61"/>
      <c r="AL1347" s="15"/>
      <c r="AM1347" s="15"/>
      <c r="AN1347" s="15"/>
      <c r="AO1347" s="15"/>
      <c r="AP1347" s="15">
        <v>520</v>
      </c>
      <c r="AQ1347" s="27"/>
      <c r="AR1347" s="26"/>
      <c r="AT1347" s="11" t="s">
        <v>38</v>
      </c>
      <c r="AU1347" s="14" t="s">
        <v>75</v>
      </c>
      <c r="AV1347" s="13" t="s">
        <v>75</v>
      </c>
      <c r="AW1347" s="15"/>
    </row>
    <row r="1348" spans="9:49" s="10" customFormat="1" ht="12" customHeight="1" x14ac:dyDescent="0.2">
      <c r="I1348" s="104"/>
      <c r="J1348" s="11"/>
      <c r="L1348" s="14"/>
      <c r="M1348" s="11"/>
      <c r="P1348" s="11"/>
      <c r="Q1348" s="60"/>
      <c r="R1348" s="12"/>
      <c r="S1348" s="12"/>
      <c r="T1348" s="11"/>
      <c r="U1348" s="12"/>
      <c r="V1348" s="11"/>
      <c r="W1348" s="61">
        <v>1</v>
      </c>
      <c r="X1348" s="61">
        <v>1.4999999999999999E-2</v>
      </c>
      <c r="Y1348" s="10" t="s">
        <v>73</v>
      </c>
      <c r="Z1348" s="14" t="s">
        <v>74</v>
      </c>
      <c r="AA1348" s="11" t="s">
        <v>37</v>
      </c>
      <c r="AB1348" s="11"/>
      <c r="AD1348" s="61"/>
      <c r="AE1348" s="61"/>
      <c r="AG1348" s="61"/>
      <c r="AH1348" s="15"/>
      <c r="AI1348" s="15"/>
      <c r="AJ1348" s="15"/>
      <c r="AK1348" s="61"/>
      <c r="AL1348" s="15"/>
      <c r="AM1348" s="15"/>
      <c r="AN1348" s="15"/>
      <c r="AO1348" s="15"/>
      <c r="AP1348" s="15">
        <v>520</v>
      </c>
      <c r="AQ1348" s="27"/>
      <c r="AR1348" s="26"/>
      <c r="AT1348" s="11" t="s">
        <v>38</v>
      </c>
      <c r="AU1348" s="14" t="s">
        <v>75</v>
      </c>
      <c r="AV1348" s="13" t="s">
        <v>75</v>
      </c>
      <c r="AW1348" s="15"/>
    </row>
    <row r="1349" spans="9:49" s="10" customFormat="1" ht="12" customHeight="1" x14ac:dyDescent="0.2">
      <c r="I1349" s="104"/>
      <c r="J1349" s="11"/>
      <c r="L1349" s="14"/>
      <c r="M1349" s="11"/>
      <c r="O1349" s="30"/>
      <c r="P1349" s="19"/>
      <c r="Q1349" s="60"/>
      <c r="R1349" s="12"/>
      <c r="S1349" s="12"/>
      <c r="T1349" s="11"/>
      <c r="U1349" s="12"/>
      <c r="V1349" s="11"/>
      <c r="W1349" s="61">
        <v>104</v>
      </c>
      <c r="X1349" s="61">
        <v>0.876</v>
      </c>
      <c r="Y1349" s="10" t="s">
        <v>111</v>
      </c>
      <c r="Z1349" s="14" t="s">
        <v>79</v>
      </c>
      <c r="AA1349" s="11" t="s">
        <v>37</v>
      </c>
      <c r="AB1349" s="11"/>
      <c r="AD1349" s="61"/>
      <c r="AE1349" s="61"/>
      <c r="AG1349" s="61"/>
      <c r="AH1349" s="15"/>
      <c r="AI1349" s="15"/>
      <c r="AJ1349" s="15"/>
      <c r="AK1349" s="61"/>
      <c r="AL1349" s="15"/>
      <c r="AM1349" s="15"/>
      <c r="AN1349" s="15"/>
      <c r="AO1349" s="15"/>
      <c r="AP1349" s="15">
        <v>660</v>
      </c>
      <c r="AQ1349" s="27"/>
      <c r="AR1349" s="26"/>
      <c r="AT1349" s="11" t="s">
        <v>47</v>
      </c>
      <c r="AU1349" s="14" t="s">
        <v>80</v>
      </c>
      <c r="AV1349" s="13" t="s">
        <v>80</v>
      </c>
      <c r="AW1349" s="15"/>
    </row>
    <row r="1350" spans="9:49" s="10" customFormat="1" ht="12" customHeight="1" x14ac:dyDescent="0.2">
      <c r="I1350" s="104"/>
      <c r="J1350" s="11"/>
      <c r="L1350" s="14"/>
      <c r="M1350" s="11"/>
      <c r="O1350" s="30"/>
      <c r="P1350" s="19"/>
      <c r="Q1350" s="60"/>
      <c r="R1350" s="12"/>
      <c r="S1350" s="12"/>
      <c r="T1350" s="11"/>
      <c r="U1350" s="12"/>
      <c r="V1350" s="11"/>
      <c r="W1350" s="61">
        <v>39</v>
      </c>
      <c r="X1350" s="61">
        <v>0.433</v>
      </c>
      <c r="Y1350" s="10" t="s">
        <v>111</v>
      </c>
      <c r="Z1350" s="14" t="s">
        <v>79</v>
      </c>
      <c r="AA1350" s="11" t="s">
        <v>37</v>
      </c>
      <c r="AB1350" s="11"/>
      <c r="AD1350" s="61"/>
      <c r="AE1350" s="61"/>
      <c r="AG1350" s="61"/>
      <c r="AH1350" s="15"/>
      <c r="AI1350" s="15"/>
      <c r="AJ1350" s="15"/>
      <c r="AK1350" s="61"/>
      <c r="AL1350" s="15"/>
      <c r="AM1350" s="15"/>
      <c r="AN1350" s="15"/>
      <c r="AO1350" s="15"/>
      <c r="AP1350" s="15">
        <v>660</v>
      </c>
      <c r="AQ1350" s="27"/>
      <c r="AR1350" s="26"/>
      <c r="AT1350" s="11" t="s">
        <v>47</v>
      </c>
      <c r="AU1350" s="14" t="s">
        <v>80</v>
      </c>
      <c r="AV1350" s="13" t="s">
        <v>80</v>
      </c>
      <c r="AW1350" s="15"/>
    </row>
    <row r="1351" spans="9:49" s="10" customFormat="1" ht="12" customHeight="1" x14ac:dyDescent="0.2">
      <c r="I1351" s="104"/>
      <c r="J1351" s="11"/>
      <c r="L1351" s="106"/>
      <c r="M1351" s="11"/>
      <c r="P1351" s="11"/>
      <c r="Q1351" s="60"/>
      <c r="R1351" s="12"/>
      <c r="S1351" s="12"/>
      <c r="T1351" s="11"/>
      <c r="U1351" s="12"/>
      <c r="V1351" s="11"/>
      <c r="W1351" s="61">
        <v>100</v>
      </c>
      <c r="X1351" s="61">
        <v>5.89</v>
      </c>
      <c r="Y1351" s="10" t="s">
        <v>62</v>
      </c>
      <c r="Z1351" s="14" t="s">
        <v>71</v>
      </c>
      <c r="AA1351" s="11" t="s">
        <v>41</v>
      </c>
      <c r="AB1351" s="20"/>
      <c r="AD1351" s="61"/>
      <c r="AE1351" s="61"/>
      <c r="AG1351" s="61"/>
      <c r="AH1351" s="15"/>
      <c r="AI1351" s="15"/>
      <c r="AJ1351" s="15"/>
      <c r="AK1351" s="61"/>
      <c r="AL1351" s="15"/>
      <c r="AM1351" s="15"/>
      <c r="AN1351" s="15"/>
      <c r="AO1351" s="15"/>
      <c r="AP1351" s="15">
        <v>1056</v>
      </c>
      <c r="AQ1351" s="27"/>
      <c r="AR1351" s="26"/>
      <c r="AT1351" s="11" t="s">
        <v>38</v>
      </c>
      <c r="AU1351" s="14" t="s">
        <v>107</v>
      </c>
      <c r="AV1351" s="13" t="s">
        <v>107</v>
      </c>
      <c r="AW1351" s="15"/>
    </row>
    <row r="1352" spans="9:49" s="10" customFormat="1" ht="12" customHeight="1" x14ac:dyDescent="0.2">
      <c r="I1352" s="104"/>
      <c r="J1352" s="11"/>
      <c r="L1352" s="14"/>
      <c r="M1352" s="11"/>
      <c r="P1352" s="11"/>
      <c r="Q1352" s="60"/>
      <c r="R1352" s="12"/>
      <c r="S1352" s="12"/>
      <c r="T1352" s="11"/>
      <c r="U1352" s="12"/>
      <c r="V1352" s="11"/>
      <c r="W1352" s="61">
        <v>39</v>
      </c>
      <c r="X1352" s="61">
        <v>0.66</v>
      </c>
      <c r="Y1352" s="10" t="s">
        <v>111</v>
      </c>
      <c r="Z1352" s="14" t="s">
        <v>79</v>
      </c>
      <c r="AA1352" s="11" t="s">
        <v>37</v>
      </c>
      <c r="AB1352" s="11"/>
      <c r="AD1352" s="61"/>
      <c r="AE1352" s="61"/>
      <c r="AG1352" s="61"/>
      <c r="AH1352" s="15"/>
      <c r="AI1352" s="15"/>
      <c r="AJ1352" s="15"/>
      <c r="AK1352" s="61"/>
      <c r="AL1352" s="15"/>
      <c r="AM1352" s="15"/>
      <c r="AN1352" s="15"/>
      <c r="AO1352" s="15"/>
      <c r="AP1352" s="15">
        <v>266.66666666666669</v>
      </c>
      <c r="AQ1352" s="27"/>
      <c r="AR1352" s="26"/>
      <c r="AT1352" s="11" t="s">
        <v>38</v>
      </c>
      <c r="AU1352" s="14" t="s">
        <v>80</v>
      </c>
      <c r="AV1352" s="13" t="s">
        <v>80</v>
      </c>
      <c r="AW1352" s="15"/>
    </row>
    <row r="1353" spans="9:49" s="10" customFormat="1" ht="12" customHeight="1" x14ac:dyDescent="0.2">
      <c r="I1353" s="104"/>
      <c r="J1353" s="11"/>
      <c r="L1353" s="14"/>
      <c r="M1353" s="11"/>
      <c r="P1353" s="11"/>
      <c r="Q1353" s="60"/>
      <c r="R1353" s="12"/>
      <c r="S1353" s="12"/>
      <c r="T1353" s="11"/>
      <c r="U1353" s="12"/>
      <c r="V1353" s="11"/>
      <c r="W1353" s="61">
        <v>11</v>
      </c>
      <c r="X1353" s="61">
        <v>0.23799999999999999</v>
      </c>
      <c r="Y1353" s="10" t="s">
        <v>111</v>
      </c>
      <c r="Z1353" s="14" t="s">
        <v>79</v>
      </c>
      <c r="AA1353" s="11" t="s">
        <v>37</v>
      </c>
      <c r="AB1353" s="11"/>
      <c r="AD1353" s="61"/>
      <c r="AE1353" s="61"/>
      <c r="AG1353" s="61"/>
      <c r="AH1353" s="15"/>
      <c r="AI1353" s="15"/>
      <c r="AJ1353" s="15"/>
      <c r="AK1353" s="61"/>
      <c r="AL1353" s="15"/>
      <c r="AM1353" s="15"/>
      <c r="AN1353" s="15"/>
      <c r="AO1353" s="15"/>
      <c r="AP1353" s="15">
        <v>266.66666666666669</v>
      </c>
      <c r="AQ1353" s="27"/>
      <c r="AR1353" s="26"/>
      <c r="AT1353" s="11" t="s">
        <v>38</v>
      </c>
      <c r="AU1353" s="14" t="s">
        <v>80</v>
      </c>
      <c r="AV1353" s="13" t="s">
        <v>80</v>
      </c>
      <c r="AW1353" s="15"/>
    </row>
    <row r="1354" spans="9:49" s="10" customFormat="1" ht="12" customHeight="1" x14ac:dyDescent="0.2">
      <c r="I1354" s="104"/>
      <c r="J1354" s="11"/>
      <c r="L1354" s="14"/>
      <c r="M1354" s="11"/>
      <c r="P1354" s="11"/>
      <c r="Q1354" s="60"/>
      <c r="R1354" s="12"/>
      <c r="S1354" s="12"/>
      <c r="T1354" s="11"/>
      <c r="U1354" s="12"/>
      <c r="V1354" s="11"/>
      <c r="W1354" s="61">
        <v>44</v>
      </c>
      <c r="X1354" s="61">
        <v>0.42199999999999999</v>
      </c>
      <c r="Y1354" s="10" t="s">
        <v>111</v>
      </c>
      <c r="Z1354" s="14" t="s">
        <v>79</v>
      </c>
      <c r="AA1354" s="11" t="s">
        <v>37</v>
      </c>
      <c r="AB1354" s="11"/>
      <c r="AD1354" s="61"/>
      <c r="AE1354" s="61"/>
      <c r="AG1354" s="61"/>
      <c r="AH1354" s="15"/>
      <c r="AI1354" s="15"/>
      <c r="AJ1354" s="15"/>
      <c r="AK1354" s="61"/>
      <c r="AL1354" s="15"/>
      <c r="AM1354" s="15"/>
      <c r="AN1354" s="15"/>
      <c r="AO1354" s="15"/>
      <c r="AP1354" s="15">
        <v>266.66666666666669</v>
      </c>
      <c r="AQ1354" s="27"/>
      <c r="AR1354" s="26"/>
      <c r="AT1354" s="11" t="s">
        <v>38</v>
      </c>
      <c r="AU1354" s="14" t="s">
        <v>80</v>
      </c>
      <c r="AV1354" s="13" t="s">
        <v>80</v>
      </c>
      <c r="AW1354" s="15"/>
    </row>
    <row r="1355" spans="9:49" s="10" customFormat="1" ht="12" customHeight="1" x14ac:dyDescent="0.2">
      <c r="I1355" s="104"/>
      <c r="J1355" s="11"/>
      <c r="L1355" s="14"/>
      <c r="M1355" s="11"/>
      <c r="P1355" s="11"/>
      <c r="Q1355" s="60"/>
      <c r="R1355" s="12"/>
      <c r="S1355" s="12"/>
      <c r="T1355" s="11"/>
      <c r="U1355" s="12"/>
      <c r="V1355" s="11"/>
      <c r="W1355" s="61">
        <v>17</v>
      </c>
      <c r="X1355" s="61">
        <v>0.26400000000000001</v>
      </c>
      <c r="Y1355" s="10" t="s">
        <v>111</v>
      </c>
      <c r="Z1355" s="14" t="s">
        <v>79</v>
      </c>
      <c r="AA1355" s="11" t="s">
        <v>37</v>
      </c>
      <c r="AB1355" s="11"/>
      <c r="AD1355" s="61"/>
      <c r="AE1355" s="61"/>
      <c r="AG1355" s="61"/>
      <c r="AH1355" s="15"/>
      <c r="AI1355" s="15"/>
      <c r="AJ1355" s="15"/>
      <c r="AK1355" s="61"/>
      <c r="AL1355" s="15"/>
      <c r="AM1355" s="15"/>
      <c r="AN1355" s="15"/>
      <c r="AO1355" s="15"/>
      <c r="AP1355" s="15">
        <v>264</v>
      </c>
      <c r="AQ1355" s="27"/>
      <c r="AR1355" s="26"/>
      <c r="AT1355" s="11" t="s">
        <v>38</v>
      </c>
      <c r="AU1355" s="14" t="s">
        <v>80</v>
      </c>
      <c r="AV1355" s="13" t="s">
        <v>80</v>
      </c>
      <c r="AW1355" s="15"/>
    </row>
    <row r="1356" spans="9:49" s="10" customFormat="1" ht="12" customHeight="1" x14ac:dyDescent="0.2">
      <c r="I1356" s="104"/>
      <c r="J1356" s="11"/>
      <c r="L1356" s="14"/>
      <c r="M1356" s="11"/>
      <c r="P1356" s="11"/>
      <c r="Q1356" s="60"/>
      <c r="R1356" s="12"/>
      <c r="S1356" s="12"/>
      <c r="T1356" s="11"/>
      <c r="U1356" s="12"/>
      <c r="V1356" s="11"/>
      <c r="W1356" s="61">
        <v>23</v>
      </c>
      <c r="X1356" s="61">
        <v>0.26400000000000001</v>
      </c>
      <c r="Y1356" s="10" t="s">
        <v>111</v>
      </c>
      <c r="Z1356" s="14" t="s">
        <v>79</v>
      </c>
      <c r="AA1356" s="11" t="s">
        <v>37</v>
      </c>
      <c r="AB1356" s="11"/>
      <c r="AD1356" s="61"/>
      <c r="AE1356" s="61"/>
      <c r="AG1356" s="61"/>
      <c r="AH1356" s="15"/>
      <c r="AI1356" s="15"/>
      <c r="AJ1356" s="15"/>
      <c r="AK1356" s="61"/>
      <c r="AL1356" s="15"/>
      <c r="AM1356" s="15"/>
      <c r="AN1356" s="15"/>
      <c r="AO1356" s="15"/>
      <c r="AP1356" s="15">
        <v>264</v>
      </c>
      <c r="AQ1356" s="27"/>
      <c r="AR1356" s="26"/>
      <c r="AT1356" s="11" t="s">
        <v>38</v>
      </c>
      <c r="AU1356" s="14" t="s">
        <v>80</v>
      </c>
      <c r="AV1356" s="13" t="s">
        <v>80</v>
      </c>
      <c r="AW1356" s="15"/>
    </row>
    <row r="1357" spans="9:49" s="10" customFormat="1" ht="12" customHeight="1" x14ac:dyDescent="0.2">
      <c r="I1357" s="104"/>
      <c r="J1357" s="11"/>
      <c r="L1357" s="14"/>
      <c r="M1357" s="11"/>
      <c r="P1357" s="11"/>
      <c r="Q1357" s="60"/>
      <c r="R1357" s="12"/>
      <c r="S1357" s="12"/>
      <c r="T1357" s="11"/>
      <c r="U1357" s="12"/>
      <c r="V1357" s="11"/>
      <c r="W1357" s="61">
        <v>11</v>
      </c>
      <c r="X1357" s="61">
        <v>0.26400000000000001</v>
      </c>
      <c r="Y1357" s="10" t="s">
        <v>111</v>
      </c>
      <c r="Z1357" s="14" t="s">
        <v>79</v>
      </c>
      <c r="AA1357" s="11" t="s">
        <v>37</v>
      </c>
      <c r="AB1357" s="11"/>
      <c r="AD1357" s="61"/>
      <c r="AE1357" s="61"/>
      <c r="AG1357" s="61"/>
      <c r="AH1357" s="15"/>
      <c r="AI1357" s="15"/>
      <c r="AJ1357" s="15"/>
      <c r="AK1357" s="61"/>
      <c r="AL1357" s="15"/>
      <c r="AM1357" s="15"/>
      <c r="AN1357" s="15"/>
      <c r="AO1357" s="15"/>
      <c r="AP1357" s="15">
        <v>264</v>
      </c>
      <c r="AQ1357" s="27"/>
      <c r="AR1357" s="26"/>
      <c r="AT1357" s="11" t="s">
        <v>38</v>
      </c>
      <c r="AU1357" s="14" t="s">
        <v>80</v>
      </c>
      <c r="AV1357" s="13" t="s">
        <v>80</v>
      </c>
      <c r="AW1357" s="15"/>
    </row>
    <row r="1358" spans="9:49" s="10" customFormat="1" ht="12" customHeight="1" x14ac:dyDescent="0.2">
      <c r="I1358" s="104"/>
      <c r="J1358" s="11"/>
      <c r="L1358" s="14"/>
      <c r="M1358" s="11"/>
      <c r="P1358" s="11"/>
      <c r="Q1358" s="60"/>
      <c r="R1358" s="12"/>
      <c r="S1358" s="12"/>
      <c r="T1358" s="11"/>
      <c r="U1358" s="12"/>
      <c r="V1358" s="11"/>
      <c r="W1358" s="61">
        <v>14</v>
      </c>
      <c r="X1358" s="61">
        <v>0.252</v>
      </c>
      <c r="Y1358" s="10" t="s">
        <v>166</v>
      </c>
      <c r="Z1358" s="14" t="s">
        <v>79</v>
      </c>
      <c r="AA1358" s="11" t="s">
        <v>37</v>
      </c>
      <c r="AB1358" s="11"/>
      <c r="AD1358" s="61"/>
      <c r="AE1358" s="61"/>
      <c r="AG1358" s="61"/>
      <c r="AH1358" s="15"/>
      <c r="AI1358" s="15"/>
      <c r="AJ1358" s="15"/>
      <c r="AK1358" s="61"/>
      <c r="AL1358" s="15"/>
      <c r="AM1358" s="15"/>
      <c r="AN1358" s="15"/>
      <c r="AO1358" s="15"/>
      <c r="AP1358" s="15">
        <v>264</v>
      </c>
      <c r="AQ1358" s="27"/>
      <c r="AR1358" s="26"/>
      <c r="AT1358" s="11" t="s">
        <v>38</v>
      </c>
      <c r="AU1358" s="14" t="s">
        <v>80</v>
      </c>
      <c r="AV1358" s="13" t="s">
        <v>80</v>
      </c>
      <c r="AW1358" s="15"/>
    </row>
    <row r="1359" spans="9:49" s="10" customFormat="1" ht="12" customHeight="1" x14ac:dyDescent="0.2">
      <c r="I1359" s="104"/>
      <c r="J1359" s="11"/>
      <c r="L1359" s="14"/>
      <c r="M1359" s="11"/>
      <c r="P1359" s="11"/>
      <c r="Q1359" s="60"/>
      <c r="R1359" s="12"/>
      <c r="S1359" s="12"/>
      <c r="T1359" s="13"/>
      <c r="U1359" s="12"/>
      <c r="V1359" s="11"/>
      <c r="W1359" s="61">
        <v>277</v>
      </c>
      <c r="X1359" s="61">
        <v>0.98899999999999999</v>
      </c>
      <c r="Y1359" s="10" t="s">
        <v>90</v>
      </c>
      <c r="Z1359" s="14" t="s">
        <v>79</v>
      </c>
      <c r="AA1359" s="11" t="s">
        <v>37</v>
      </c>
      <c r="AB1359" s="11"/>
      <c r="AD1359" s="61"/>
      <c r="AE1359" s="61"/>
      <c r="AG1359" s="61"/>
      <c r="AH1359" s="15"/>
      <c r="AI1359" s="15"/>
      <c r="AJ1359" s="15"/>
      <c r="AK1359" s="61"/>
      <c r="AL1359" s="15"/>
      <c r="AM1359" s="15"/>
      <c r="AN1359" s="15"/>
      <c r="AO1359" s="15"/>
      <c r="AP1359" s="15">
        <v>586.66666666666663</v>
      </c>
      <c r="AQ1359" s="27"/>
      <c r="AR1359" s="26"/>
      <c r="AT1359" s="11" t="s">
        <v>38</v>
      </c>
      <c r="AU1359" s="14" t="s">
        <v>80</v>
      </c>
      <c r="AV1359" s="13" t="s">
        <v>80</v>
      </c>
      <c r="AW1359" s="15"/>
    </row>
    <row r="1360" spans="9:49" s="10" customFormat="1" ht="12" customHeight="1" x14ac:dyDescent="0.2">
      <c r="I1360" s="104"/>
      <c r="J1360" s="11"/>
      <c r="L1360" s="14"/>
      <c r="M1360" s="11"/>
      <c r="P1360" s="11"/>
      <c r="Q1360" s="60"/>
      <c r="R1360" s="12"/>
      <c r="S1360" s="12"/>
      <c r="T1360" s="13"/>
      <c r="U1360" s="12"/>
      <c r="V1360" s="11"/>
      <c r="W1360" s="61">
        <v>1091</v>
      </c>
      <c r="X1360" s="61">
        <v>3.819</v>
      </c>
      <c r="Y1360" s="10" t="s">
        <v>90</v>
      </c>
      <c r="Z1360" s="14" t="s">
        <v>79</v>
      </c>
      <c r="AA1360" s="11" t="s">
        <v>37</v>
      </c>
      <c r="AB1360" s="11"/>
      <c r="AD1360" s="61"/>
      <c r="AE1360" s="61"/>
      <c r="AG1360" s="61"/>
      <c r="AH1360" s="15"/>
      <c r="AI1360" s="15"/>
      <c r="AJ1360" s="15"/>
      <c r="AK1360" s="61"/>
      <c r="AL1360" s="15"/>
      <c r="AM1360" s="15"/>
      <c r="AN1360" s="15"/>
      <c r="AO1360" s="15"/>
      <c r="AP1360" s="15">
        <v>586.66666666666663</v>
      </c>
      <c r="AQ1360" s="27"/>
      <c r="AR1360" s="26"/>
      <c r="AT1360" s="11" t="s">
        <v>38</v>
      </c>
      <c r="AU1360" s="14" t="s">
        <v>80</v>
      </c>
      <c r="AV1360" s="13" t="s">
        <v>80</v>
      </c>
      <c r="AW1360" s="15"/>
    </row>
    <row r="1361" spans="9:49" s="10" customFormat="1" ht="12" customHeight="1" x14ac:dyDescent="0.2">
      <c r="I1361" s="104"/>
      <c r="J1361" s="11"/>
      <c r="L1361" s="14"/>
      <c r="M1361" s="11"/>
      <c r="P1361" s="11"/>
      <c r="Q1361" s="60"/>
      <c r="R1361" s="12"/>
      <c r="S1361" s="12"/>
      <c r="T1361" s="13"/>
      <c r="U1361" s="12"/>
      <c r="V1361" s="11"/>
      <c r="W1361" s="61">
        <v>1558</v>
      </c>
      <c r="X1361" s="61">
        <v>5.5250000000000004</v>
      </c>
      <c r="Y1361" s="10" t="s">
        <v>90</v>
      </c>
      <c r="Z1361" s="14" t="s">
        <v>79</v>
      </c>
      <c r="AA1361" s="11" t="s">
        <v>37</v>
      </c>
      <c r="AB1361" s="11"/>
      <c r="AD1361" s="61"/>
      <c r="AE1361" s="61"/>
      <c r="AG1361" s="61"/>
      <c r="AH1361" s="15"/>
      <c r="AI1361" s="15"/>
      <c r="AJ1361" s="15"/>
      <c r="AK1361" s="61"/>
      <c r="AL1361" s="15"/>
      <c r="AM1361" s="15"/>
      <c r="AN1361" s="15"/>
      <c r="AO1361" s="15"/>
      <c r="AP1361" s="15">
        <v>586.66666666666663</v>
      </c>
      <c r="AQ1361" s="27"/>
      <c r="AR1361" s="26"/>
      <c r="AT1361" s="11" t="s">
        <v>38</v>
      </c>
      <c r="AU1361" s="14" t="s">
        <v>80</v>
      </c>
      <c r="AV1361" s="13" t="s">
        <v>80</v>
      </c>
      <c r="AW1361" s="15"/>
    </row>
    <row r="1362" spans="9:49" s="10" customFormat="1" ht="12" customHeight="1" x14ac:dyDescent="0.2">
      <c r="I1362" s="104"/>
      <c r="J1362" s="11"/>
      <c r="L1362" s="14"/>
      <c r="M1362" s="11"/>
      <c r="O1362" s="30"/>
      <c r="P1362" s="19"/>
      <c r="Q1362" s="60"/>
      <c r="R1362" s="12"/>
      <c r="S1362" s="12"/>
      <c r="T1362" s="11"/>
      <c r="U1362" s="12"/>
      <c r="V1362" s="11"/>
      <c r="W1362" s="61">
        <v>8</v>
      </c>
      <c r="X1362" s="61">
        <v>0.03</v>
      </c>
      <c r="Y1362" s="10" t="s">
        <v>73</v>
      </c>
      <c r="Z1362" s="14" t="s">
        <v>74</v>
      </c>
      <c r="AA1362" s="11" t="s">
        <v>37</v>
      </c>
      <c r="AB1362" s="11"/>
      <c r="AD1362" s="61"/>
      <c r="AE1362" s="61"/>
      <c r="AG1362" s="61"/>
      <c r="AH1362" s="15"/>
      <c r="AI1362" s="15"/>
      <c r="AJ1362" s="15"/>
      <c r="AK1362" s="61"/>
      <c r="AL1362" s="15"/>
      <c r="AM1362" s="15"/>
      <c r="AN1362" s="15"/>
      <c r="AO1362" s="15"/>
      <c r="AP1362" s="15">
        <v>1320</v>
      </c>
      <c r="AQ1362" s="27"/>
      <c r="AR1362" s="26"/>
      <c r="AT1362" s="11" t="s">
        <v>47</v>
      </c>
      <c r="AU1362" s="14" t="s">
        <v>75</v>
      </c>
      <c r="AV1362" s="13" t="s">
        <v>75</v>
      </c>
      <c r="AW1362" s="15"/>
    </row>
    <row r="1363" spans="9:49" s="10" customFormat="1" ht="12" customHeight="1" x14ac:dyDescent="0.2">
      <c r="I1363" s="104"/>
      <c r="J1363" s="11"/>
      <c r="L1363" s="14"/>
      <c r="M1363" s="11"/>
      <c r="O1363" s="30"/>
      <c r="P1363" s="19"/>
      <c r="Q1363" s="60"/>
      <c r="R1363" s="12"/>
      <c r="S1363" s="12"/>
      <c r="T1363" s="11"/>
      <c r="U1363" s="12"/>
      <c r="V1363" s="11"/>
      <c r="W1363" s="61">
        <v>2182</v>
      </c>
      <c r="X1363" s="61">
        <v>7.6379999999999999</v>
      </c>
      <c r="Y1363" s="10" t="s">
        <v>90</v>
      </c>
      <c r="Z1363" s="14" t="s">
        <v>79</v>
      </c>
      <c r="AA1363" s="11" t="s">
        <v>37</v>
      </c>
      <c r="AB1363" s="11"/>
      <c r="AD1363" s="61"/>
      <c r="AE1363" s="61"/>
      <c r="AG1363" s="61"/>
      <c r="AH1363" s="15"/>
      <c r="AI1363" s="15"/>
      <c r="AJ1363" s="15"/>
      <c r="AK1363" s="61"/>
      <c r="AL1363" s="15"/>
      <c r="AM1363" s="15"/>
      <c r="AN1363" s="15"/>
      <c r="AO1363" s="15"/>
      <c r="AP1363" s="15">
        <v>159.23076923076923</v>
      </c>
      <c r="AQ1363" s="27"/>
      <c r="AR1363" s="26"/>
      <c r="AT1363" s="11" t="s">
        <v>47</v>
      </c>
      <c r="AU1363" s="14" t="s">
        <v>80</v>
      </c>
      <c r="AV1363" s="13" t="s">
        <v>80</v>
      </c>
      <c r="AW1363" s="15"/>
    </row>
    <row r="1364" spans="9:49" s="10" customFormat="1" ht="12" customHeight="1" x14ac:dyDescent="0.2">
      <c r="I1364" s="104"/>
      <c r="J1364" s="11"/>
      <c r="L1364" s="14"/>
      <c r="M1364" s="11"/>
      <c r="O1364" s="30"/>
      <c r="P1364" s="19"/>
      <c r="Q1364" s="60"/>
      <c r="R1364" s="12"/>
      <c r="S1364" s="12"/>
      <c r="T1364" s="11"/>
      <c r="U1364" s="12"/>
      <c r="V1364" s="11"/>
      <c r="W1364" s="61">
        <v>2181</v>
      </c>
      <c r="X1364" s="61">
        <v>7.6379999999999999</v>
      </c>
      <c r="Y1364" s="10" t="s">
        <v>90</v>
      </c>
      <c r="Z1364" s="14" t="s">
        <v>79</v>
      </c>
      <c r="AA1364" s="11" t="s">
        <v>37</v>
      </c>
      <c r="AB1364" s="11"/>
      <c r="AD1364" s="61"/>
      <c r="AE1364" s="61"/>
      <c r="AG1364" s="61"/>
      <c r="AH1364" s="15"/>
      <c r="AI1364" s="15"/>
      <c r="AJ1364" s="15"/>
      <c r="AK1364" s="61"/>
      <c r="AL1364" s="15"/>
      <c r="AM1364" s="15"/>
      <c r="AN1364" s="15"/>
      <c r="AO1364" s="15"/>
      <c r="AP1364" s="15">
        <v>159.23076923076923</v>
      </c>
      <c r="AQ1364" s="27"/>
      <c r="AR1364" s="26"/>
      <c r="AT1364" s="11" t="s">
        <v>47</v>
      </c>
      <c r="AU1364" s="14" t="s">
        <v>80</v>
      </c>
      <c r="AV1364" s="13" t="s">
        <v>80</v>
      </c>
      <c r="AW1364" s="15"/>
    </row>
    <row r="1365" spans="9:49" s="10" customFormat="1" ht="12" customHeight="1" x14ac:dyDescent="0.2">
      <c r="I1365" s="104"/>
      <c r="J1365" s="11"/>
      <c r="L1365" s="14"/>
      <c r="M1365" s="11"/>
      <c r="O1365" s="30"/>
      <c r="P1365" s="19"/>
      <c r="Q1365" s="60"/>
      <c r="R1365" s="12"/>
      <c r="S1365" s="12"/>
      <c r="T1365" s="11"/>
      <c r="U1365" s="12"/>
      <c r="V1365" s="11"/>
      <c r="W1365" s="61">
        <v>2159</v>
      </c>
      <c r="X1365" s="61">
        <v>7.6379999999999999</v>
      </c>
      <c r="Y1365" s="10" t="s">
        <v>90</v>
      </c>
      <c r="Z1365" s="14" t="s">
        <v>79</v>
      </c>
      <c r="AA1365" s="11" t="s">
        <v>37</v>
      </c>
      <c r="AB1365" s="11"/>
      <c r="AD1365" s="61"/>
      <c r="AE1365" s="61"/>
      <c r="AG1365" s="61"/>
      <c r="AH1365" s="15"/>
      <c r="AI1365" s="15"/>
      <c r="AJ1365" s="15"/>
      <c r="AK1365" s="61"/>
      <c r="AL1365" s="15"/>
      <c r="AM1365" s="15"/>
      <c r="AN1365" s="15"/>
      <c r="AO1365" s="15"/>
      <c r="AP1365" s="15">
        <v>159.23076923076923</v>
      </c>
      <c r="AQ1365" s="27"/>
      <c r="AR1365" s="26"/>
      <c r="AT1365" s="11" t="s">
        <v>47</v>
      </c>
      <c r="AU1365" s="14" t="s">
        <v>80</v>
      </c>
      <c r="AV1365" s="13" t="s">
        <v>80</v>
      </c>
      <c r="AW1365" s="15"/>
    </row>
    <row r="1366" spans="9:49" s="10" customFormat="1" ht="12" customHeight="1" x14ac:dyDescent="0.2">
      <c r="I1366" s="104"/>
      <c r="J1366" s="11"/>
      <c r="L1366" s="14"/>
      <c r="M1366" s="11"/>
      <c r="O1366" s="30"/>
      <c r="P1366" s="19"/>
      <c r="Q1366" s="60"/>
      <c r="R1366" s="12"/>
      <c r="S1366" s="12"/>
      <c r="T1366" s="11"/>
      <c r="U1366" s="12"/>
      <c r="V1366" s="11"/>
      <c r="W1366" s="61">
        <v>1454</v>
      </c>
      <c r="X1366" s="61">
        <v>5.0919999999999996</v>
      </c>
      <c r="Y1366" s="10" t="s">
        <v>90</v>
      </c>
      <c r="Z1366" s="14" t="s">
        <v>79</v>
      </c>
      <c r="AA1366" s="11" t="s">
        <v>37</v>
      </c>
      <c r="AB1366" s="11"/>
      <c r="AD1366" s="61"/>
      <c r="AE1366" s="61"/>
      <c r="AG1366" s="61"/>
      <c r="AH1366" s="15"/>
      <c r="AI1366" s="15"/>
      <c r="AJ1366" s="15"/>
      <c r="AK1366" s="61"/>
      <c r="AL1366" s="15"/>
      <c r="AM1366" s="15"/>
      <c r="AN1366" s="15"/>
      <c r="AO1366" s="15"/>
      <c r="AP1366" s="15">
        <v>159.23076923076923</v>
      </c>
      <c r="AQ1366" s="27"/>
      <c r="AR1366" s="26"/>
      <c r="AT1366" s="11" t="s">
        <v>47</v>
      </c>
      <c r="AU1366" s="14" t="s">
        <v>80</v>
      </c>
      <c r="AV1366" s="13" t="s">
        <v>80</v>
      </c>
      <c r="AW1366" s="15"/>
    </row>
    <row r="1367" spans="9:49" s="10" customFormat="1" ht="12" customHeight="1" x14ac:dyDescent="0.2">
      <c r="I1367" s="104"/>
      <c r="J1367" s="11"/>
      <c r="L1367" s="14"/>
      <c r="M1367" s="11"/>
      <c r="O1367" s="30"/>
      <c r="P1367" s="19"/>
      <c r="Q1367" s="60"/>
      <c r="R1367" s="12"/>
      <c r="S1367" s="12"/>
      <c r="T1367" s="11"/>
      <c r="U1367" s="12"/>
      <c r="V1367" s="11"/>
      <c r="W1367" s="61">
        <v>2008</v>
      </c>
      <c r="X1367" s="61">
        <v>7.07</v>
      </c>
      <c r="Y1367" s="10" t="s">
        <v>90</v>
      </c>
      <c r="Z1367" s="14" t="s">
        <v>79</v>
      </c>
      <c r="AA1367" s="11" t="s">
        <v>37</v>
      </c>
      <c r="AB1367" s="11"/>
      <c r="AD1367" s="61"/>
      <c r="AE1367" s="61"/>
      <c r="AG1367" s="61"/>
      <c r="AH1367" s="15"/>
      <c r="AI1367" s="15"/>
      <c r="AJ1367" s="15"/>
      <c r="AK1367" s="61"/>
      <c r="AL1367" s="15"/>
      <c r="AM1367" s="15"/>
      <c r="AN1367" s="15"/>
      <c r="AO1367" s="15"/>
      <c r="AP1367" s="15">
        <v>159.23076923076923</v>
      </c>
      <c r="AQ1367" s="27"/>
      <c r="AR1367" s="26"/>
      <c r="AT1367" s="11" t="s">
        <v>47</v>
      </c>
      <c r="AU1367" s="14" t="s">
        <v>80</v>
      </c>
      <c r="AV1367" s="13" t="s">
        <v>80</v>
      </c>
      <c r="AW1367" s="15"/>
    </row>
    <row r="1368" spans="9:49" s="10" customFormat="1" ht="12" customHeight="1" x14ac:dyDescent="0.2">
      <c r="I1368" s="104"/>
      <c r="J1368" s="11"/>
      <c r="L1368" s="14"/>
      <c r="M1368" s="11"/>
      <c r="O1368" s="30"/>
      <c r="P1368" s="19"/>
      <c r="Q1368" s="60"/>
      <c r="R1368" s="12"/>
      <c r="S1368" s="12"/>
      <c r="T1368" s="11"/>
      <c r="U1368" s="12"/>
      <c r="V1368" s="11"/>
      <c r="W1368" s="61">
        <v>362</v>
      </c>
      <c r="X1368" s="61">
        <v>1.706</v>
      </c>
      <c r="Y1368" s="10" t="s">
        <v>90</v>
      </c>
      <c r="Z1368" s="14" t="s">
        <v>79</v>
      </c>
      <c r="AA1368" s="11" t="s">
        <v>37</v>
      </c>
      <c r="AB1368" s="11"/>
      <c r="AD1368" s="61"/>
      <c r="AE1368" s="61"/>
      <c r="AG1368" s="61"/>
      <c r="AH1368" s="15"/>
      <c r="AI1368" s="15"/>
      <c r="AJ1368" s="15"/>
      <c r="AK1368" s="61"/>
      <c r="AL1368" s="15"/>
      <c r="AM1368" s="15"/>
      <c r="AN1368" s="15"/>
      <c r="AO1368" s="15"/>
      <c r="AP1368" s="15">
        <v>159.23076923076923</v>
      </c>
      <c r="AQ1368" s="27"/>
      <c r="AR1368" s="26"/>
      <c r="AT1368" s="11" t="s">
        <v>47</v>
      </c>
      <c r="AU1368" s="14" t="s">
        <v>80</v>
      </c>
      <c r="AV1368" s="13" t="s">
        <v>80</v>
      </c>
      <c r="AW1368" s="15"/>
    </row>
    <row r="1369" spans="9:49" s="10" customFormat="1" ht="12" customHeight="1" x14ac:dyDescent="0.2">
      <c r="I1369" s="104"/>
      <c r="J1369" s="11"/>
      <c r="L1369" s="14"/>
      <c r="M1369" s="11"/>
      <c r="O1369" s="30"/>
      <c r="P1369" s="19"/>
      <c r="Q1369" s="60"/>
      <c r="R1369" s="12"/>
      <c r="S1369" s="12"/>
      <c r="T1369" s="11"/>
      <c r="U1369" s="12"/>
      <c r="V1369" s="11"/>
      <c r="W1369" s="61">
        <v>2043</v>
      </c>
      <c r="X1369" s="61">
        <v>7.2489999999999997</v>
      </c>
      <c r="Y1369" s="10" t="s">
        <v>221</v>
      </c>
      <c r="Z1369" s="14" t="s">
        <v>79</v>
      </c>
      <c r="AA1369" s="11" t="s">
        <v>37</v>
      </c>
      <c r="AB1369" s="11"/>
      <c r="AD1369" s="61"/>
      <c r="AE1369" s="61"/>
      <c r="AG1369" s="61"/>
      <c r="AH1369" s="15"/>
      <c r="AI1369" s="15"/>
      <c r="AJ1369" s="15"/>
      <c r="AK1369" s="61"/>
      <c r="AL1369" s="15"/>
      <c r="AM1369" s="15"/>
      <c r="AN1369" s="15"/>
      <c r="AO1369" s="15"/>
      <c r="AP1369" s="15">
        <v>159.23076923076923</v>
      </c>
      <c r="AQ1369" s="27"/>
      <c r="AR1369" s="26"/>
      <c r="AT1369" s="11" t="s">
        <v>47</v>
      </c>
      <c r="AU1369" s="14" t="s">
        <v>80</v>
      </c>
      <c r="AV1369" s="13" t="s">
        <v>80</v>
      </c>
      <c r="AW1369" s="15"/>
    </row>
    <row r="1370" spans="9:49" s="10" customFormat="1" ht="12" customHeight="1" x14ac:dyDescent="0.2">
      <c r="I1370" s="104"/>
      <c r="J1370" s="11"/>
      <c r="L1370" s="14"/>
      <c r="M1370" s="11"/>
      <c r="O1370" s="30"/>
      <c r="P1370" s="19"/>
      <c r="Q1370" s="60"/>
      <c r="R1370" s="12"/>
      <c r="S1370" s="12"/>
      <c r="T1370" s="11"/>
      <c r="U1370" s="12"/>
      <c r="V1370" s="11"/>
      <c r="W1370" s="61">
        <v>75</v>
      </c>
      <c r="X1370" s="61">
        <v>0.433</v>
      </c>
      <c r="Y1370" s="10" t="s">
        <v>90</v>
      </c>
      <c r="Z1370" s="14" t="s">
        <v>79</v>
      </c>
      <c r="AA1370" s="11" t="s">
        <v>37</v>
      </c>
      <c r="AB1370" s="11"/>
      <c r="AD1370" s="61"/>
      <c r="AE1370" s="61"/>
      <c r="AG1370" s="61"/>
      <c r="AH1370" s="15"/>
      <c r="AI1370" s="15"/>
      <c r="AJ1370" s="15"/>
      <c r="AK1370" s="61"/>
      <c r="AL1370" s="15"/>
      <c r="AM1370" s="15"/>
      <c r="AN1370" s="15"/>
      <c r="AO1370" s="15"/>
      <c r="AP1370" s="15">
        <v>159.23076923076923</v>
      </c>
      <c r="AQ1370" s="27"/>
      <c r="AR1370" s="26"/>
      <c r="AT1370" s="11" t="s">
        <v>47</v>
      </c>
      <c r="AU1370" s="14" t="s">
        <v>80</v>
      </c>
      <c r="AV1370" s="13" t="s">
        <v>80</v>
      </c>
      <c r="AW1370" s="15"/>
    </row>
    <row r="1371" spans="9:49" s="10" customFormat="1" ht="12" customHeight="1" x14ac:dyDescent="0.2">
      <c r="I1371" s="104"/>
      <c r="J1371" s="11"/>
      <c r="L1371" s="14"/>
      <c r="M1371" s="11"/>
      <c r="O1371" s="30"/>
      <c r="P1371" s="19"/>
      <c r="Q1371" s="60"/>
      <c r="R1371" s="12"/>
      <c r="S1371" s="12"/>
      <c r="T1371" s="11"/>
      <c r="U1371" s="12"/>
      <c r="V1371" s="11"/>
      <c r="W1371" s="61">
        <v>1637</v>
      </c>
      <c r="X1371" s="61">
        <v>5.9649999999999999</v>
      </c>
      <c r="Y1371" s="10" t="s">
        <v>221</v>
      </c>
      <c r="Z1371" s="14" t="s">
        <v>79</v>
      </c>
      <c r="AA1371" s="11" t="s">
        <v>37</v>
      </c>
      <c r="AB1371" s="11"/>
      <c r="AD1371" s="61"/>
      <c r="AE1371" s="61"/>
      <c r="AG1371" s="61"/>
      <c r="AH1371" s="15"/>
      <c r="AI1371" s="15"/>
      <c r="AJ1371" s="15"/>
      <c r="AK1371" s="61"/>
      <c r="AL1371" s="15"/>
      <c r="AM1371" s="15"/>
      <c r="AN1371" s="15"/>
      <c r="AO1371" s="15"/>
      <c r="AP1371" s="15">
        <v>159.23076923076923</v>
      </c>
      <c r="AQ1371" s="27"/>
      <c r="AR1371" s="26"/>
      <c r="AT1371" s="11" t="s">
        <v>47</v>
      </c>
      <c r="AU1371" s="14" t="s">
        <v>80</v>
      </c>
      <c r="AV1371" s="13" t="s">
        <v>80</v>
      </c>
      <c r="AW1371" s="15"/>
    </row>
    <row r="1372" spans="9:49" s="10" customFormat="1" ht="12" customHeight="1" x14ac:dyDescent="0.2">
      <c r="I1372" s="104"/>
      <c r="J1372" s="11"/>
      <c r="L1372" s="14"/>
      <c r="M1372" s="11"/>
      <c r="O1372" s="30"/>
      <c r="P1372" s="19"/>
      <c r="Q1372" s="60"/>
      <c r="R1372" s="12"/>
      <c r="S1372" s="12"/>
      <c r="T1372" s="11"/>
      <c r="U1372" s="12"/>
      <c r="V1372" s="11"/>
      <c r="W1372" s="61">
        <v>237</v>
      </c>
      <c r="X1372" s="61">
        <v>1.0569999999999999</v>
      </c>
      <c r="Y1372" s="10" t="s">
        <v>221</v>
      </c>
      <c r="Z1372" s="14" t="s">
        <v>79</v>
      </c>
      <c r="AA1372" s="11" t="s">
        <v>37</v>
      </c>
      <c r="AB1372" s="11"/>
      <c r="AD1372" s="61"/>
      <c r="AE1372" s="61"/>
      <c r="AG1372" s="61"/>
      <c r="AH1372" s="15"/>
      <c r="AI1372" s="15"/>
      <c r="AJ1372" s="15"/>
      <c r="AK1372" s="61"/>
      <c r="AL1372" s="15"/>
      <c r="AM1372" s="15"/>
      <c r="AN1372" s="15"/>
      <c r="AO1372" s="15"/>
      <c r="AP1372" s="15">
        <v>159.23076923076923</v>
      </c>
      <c r="AQ1372" s="27"/>
      <c r="AR1372" s="26"/>
      <c r="AT1372" s="11" t="s">
        <v>47</v>
      </c>
      <c r="AU1372" s="14" t="s">
        <v>80</v>
      </c>
      <c r="AV1372" s="13" t="s">
        <v>80</v>
      </c>
      <c r="AW1372" s="15"/>
    </row>
    <row r="1373" spans="9:49" s="10" customFormat="1" ht="12" customHeight="1" x14ac:dyDescent="0.2">
      <c r="I1373" s="104"/>
      <c r="J1373" s="11"/>
      <c r="L1373" s="14"/>
      <c r="M1373" s="11"/>
      <c r="O1373" s="30"/>
      <c r="P1373" s="19"/>
      <c r="Q1373" s="60"/>
      <c r="R1373" s="12"/>
      <c r="S1373" s="12"/>
      <c r="T1373" s="11"/>
      <c r="U1373" s="12"/>
      <c r="V1373" s="11"/>
      <c r="W1373" s="61">
        <v>1921</v>
      </c>
      <c r="X1373" s="61">
        <v>6.798</v>
      </c>
      <c r="Y1373" s="10" t="s">
        <v>90</v>
      </c>
      <c r="Z1373" s="14" t="s">
        <v>79</v>
      </c>
      <c r="AA1373" s="11" t="s">
        <v>37</v>
      </c>
      <c r="AB1373" s="11"/>
      <c r="AD1373" s="61"/>
      <c r="AE1373" s="61"/>
      <c r="AG1373" s="61"/>
      <c r="AH1373" s="15"/>
      <c r="AI1373" s="15"/>
      <c r="AJ1373" s="15"/>
      <c r="AK1373" s="61"/>
      <c r="AL1373" s="15"/>
      <c r="AM1373" s="15"/>
      <c r="AN1373" s="15"/>
      <c r="AO1373" s="15"/>
      <c r="AP1373" s="15">
        <v>159.23076923076923</v>
      </c>
      <c r="AQ1373" s="27"/>
      <c r="AR1373" s="26"/>
      <c r="AT1373" s="11" t="s">
        <v>47</v>
      </c>
      <c r="AU1373" s="14" t="s">
        <v>80</v>
      </c>
      <c r="AV1373" s="13" t="s">
        <v>80</v>
      </c>
      <c r="AW1373" s="15"/>
    </row>
    <row r="1374" spans="9:49" s="10" customFormat="1" ht="12" customHeight="1" x14ac:dyDescent="0.2">
      <c r="I1374" s="104"/>
      <c r="J1374" s="11"/>
      <c r="L1374" s="14"/>
      <c r="M1374" s="11"/>
      <c r="O1374" s="30"/>
      <c r="P1374" s="19"/>
      <c r="Q1374" s="60"/>
      <c r="R1374" s="12"/>
      <c r="S1374" s="12"/>
      <c r="T1374" s="11"/>
      <c r="U1374" s="12"/>
      <c r="V1374" s="11"/>
      <c r="W1374" s="61">
        <v>1899</v>
      </c>
      <c r="X1374" s="61">
        <v>6.7949999999999999</v>
      </c>
      <c r="Y1374" s="10" t="s">
        <v>221</v>
      </c>
      <c r="Z1374" s="14" t="s">
        <v>79</v>
      </c>
      <c r="AA1374" s="11" t="s">
        <v>37</v>
      </c>
      <c r="AB1374" s="11"/>
      <c r="AD1374" s="61"/>
      <c r="AE1374" s="61"/>
      <c r="AG1374" s="61"/>
      <c r="AH1374" s="15"/>
      <c r="AI1374" s="15"/>
      <c r="AJ1374" s="15"/>
      <c r="AK1374" s="61"/>
      <c r="AL1374" s="15"/>
      <c r="AM1374" s="15"/>
      <c r="AN1374" s="15"/>
      <c r="AO1374" s="15"/>
      <c r="AP1374" s="15">
        <v>159.23076923076923</v>
      </c>
      <c r="AQ1374" s="27"/>
      <c r="AR1374" s="26"/>
      <c r="AT1374" s="11" t="s">
        <v>47</v>
      </c>
      <c r="AU1374" s="14" t="s">
        <v>80</v>
      </c>
      <c r="AV1374" s="13" t="s">
        <v>80</v>
      </c>
      <c r="AW1374" s="15"/>
    </row>
    <row r="1375" spans="9:49" s="10" customFormat="1" ht="12" customHeight="1" x14ac:dyDescent="0.2">
      <c r="I1375" s="104"/>
      <c r="J1375" s="11"/>
      <c r="L1375" s="14"/>
      <c r="M1375" s="11"/>
      <c r="O1375" s="30"/>
      <c r="P1375" s="19"/>
      <c r="Q1375" s="60"/>
      <c r="R1375" s="12"/>
      <c r="S1375" s="12"/>
      <c r="T1375" s="11"/>
      <c r="U1375" s="12"/>
      <c r="V1375" s="11"/>
      <c r="W1375" s="61">
        <v>22</v>
      </c>
      <c r="X1375" s="61">
        <v>0.24099999999999999</v>
      </c>
      <c r="Y1375" s="10" t="s">
        <v>221</v>
      </c>
      <c r="Z1375" s="14" t="s">
        <v>79</v>
      </c>
      <c r="AA1375" s="11" t="s">
        <v>37</v>
      </c>
      <c r="AB1375" s="11"/>
      <c r="AD1375" s="61"/>
      <c r="AE1375" s="61"/>
      <c r="AG1375" s="61"/>
      <c r="AH1375" s="15"/>
      <c r="AI1375" s="15"/>
      <c r="AJ1375" s="15"/>
      <c r="AK1375" s="61"/>
      <c r="AL1375" s="15"/>
      <c r="AM1375" s="15"/>
      <c r="AN1375" s="15"/>
      <c r="AO1375" s="15"/>
      <c r="AP1375" s="15">
        <v>159.23076923076923</v>
      </c>
      <c r="AQ1375" s="27"/>
      <c r="AR1375" s="26"/>
      <c r="AT1375" s="11" t="s">
        <v>47</v>
      </c>
      <c r="AU1375" s="14" t="s">
        <v>80</v>
      </c>
      <c r="AV1375" s="13" t="s">
        <v>80</v>
      </c>
      <c r="AW1375" s="15"/>
    </row>
    <row r="1376" spans="9:49" s="10" customFormat="1" ht="12" customHeight="1" x14ac:dyDescent="0.2">
      <c r="I1376" s="104"/>
      <c r="J1376" s="11"/>
      <c r="L1376" s="106"/>
      <c r="M1376" s="11"/>
      <c r="P1376" s="11"/>
      <c r="Q1376" s="60"/>
      <c r="R1376" s="12"/>
      <c r="S1376" s="12"/>
      <c r="T1376" s="11"/>
      <c r="U1376" s="12"/>
      <c r="V1376" s="11"/>
      <c r="W1376" s="61">
        <v>382.4</v>
      </c>
      <c r="X1376" s="61">
        <v>2.8050000000000002</v>
      </c>
      <c r="Y1376" s="10" t="s">
        <v>146</v>
      </c>
      <c r="Z1376" s="14" t="s">
        <v>44</v>
      </c>
      <c r="AA1376" s="11" t="s">
        <v>37</v>
      </c>
      <c r="AB1376" s="22"/>
      <c r="AD1376" s="61"/>
      <c r="AE1376" s="61"/>
      <c r="AG1376" s="61"/>
      <c r="AH1376" s="15"/>
      <c r="AI1376" s="15"/>
      <c r="AJ1376" s="15"/>
      <c r="AK1376" s="61"/>
      <c r="AL1376" s="15"/>
      <c r="AM1376" s="15"/>
      <c r="AN1376" s="15"/>
      <c r="AO1376" s="15"/>
      <c r="AP1376" s="15">
        <v>400</v>
      </c>
      <c r="AQ1376" s="27"/>
      <c r="AR1376" s="26"/>
      <c r="AT1376" s="11" t="s">
        <v>38</v>
      </c>
      <c r="AU1376" s="14" t="s">
        <v>105</v>
      </c>
      <c r="AV1376" s="13" t="s">
        <v>105</v>
      </c>
      <c r="AW1376" s="15"/>
    </row>
    <row r="1377" spans="9:49" s="10" customFormat="1" ht="12" customHeight="1" x14ac:dyDescent="0.2">
      <c r="I1377" s="104"/>
      <c r="J1377" s="11"/>
      <c r="L1377" s="14"/>
      <c r="M1377" s="11"/>
      <c r="P1377" s="11"/>
      <c r="Q1377" s="60"/>
      <c r="R1377" s="12"/>
      <c r="S1377" s="12"/>
      <c r="T1377" s="11"/>
      <c r="U1377" s="12"/>
      <c r="V1377" s="11"/>
      <c r="W1377" s="61">
        <v>14</v>
      </c>
      <c r="X1377" s="61">
        <v>0.03</v>
      </c>
      <c r="Y1377" s="10" t="s">
        <v>73</v>
      </c>
      <c r="Z1377" s="14" t="s">
        <v>74</v>
      </c>
      <c r="AA1377" s="11" t="s">
        <v>37</v>
      </c>
      <c r="AB1377" s="11"/>
      <c r="AD1377" s="61"/>
      <c r="AE1377" s="61"/>
      <c r="AG1377" s="61"/>
      <c r="AH1377" s="15"/>
      <c r="AI1377" s="15"/>
      <c r="AJ1377" s="15"/>
      <c r="AK1377" s="61"/>
      <c r="AL1377" s="15"/>
      <c r="AM1377" s="15"/>
      <c r="AN1377" s="15"/>
      <c r="AO1377" s="15"/>
      <c r="AP1377" s="15">
        <v>750</v>
      </c>
      <c r="AQ1377" s="27"/>
      <c r="AR1377" s="26"/>
      <c r="AT1377" s="11" t="s">
        <v>88</v>
      </c>
      <c r="AU1377" s="14" t="s">
        <v>75</v>
      </c>
      <c r="AV1377" s="13" t="s">
        <v>75</v>
      </c>
      <c r="AW1377" s="15"/>
    </row>
    <row r="1378" spans="9:49" s="10" customFormat="1" ht="12" customHeight="1" x14ac:dyDescent="0.2">
      <c r="I1378" s="104"/>
      <c r="J1378" s="11"/>
      <c r="L1378" s="14"/>
      <c r="M1378" s="11"/>
      <c r="P1378" s="11"/>
      <c r="Q1378" s="60"/>
      <c r="R1378" s="12"/>
      <c r="S1378" s="12"/>
      <c r="T1378" s="11"/>
      <c r="U1378" s="12"/>
      <c r="V1378" s="11"/>
      <c r="W1378" s="61">
        <v>29</v>
      </c>
      <c r="X1378" s="61">
        <v>0.42399999999999999</v>
      </c>
      <c r="Y1378" s="10" t="s">
        <v>90</v>
      </c>
      <c r="Z1378" s="14" t="s">
        <v>79</v>
      </c>
      <c r="AA1378" s="11" t="s">
        <v>37</v>
      </c>
      <c r="AB1378" s="11"/>
      <c r="AD1378" s="61"/>
      <c r="AE1378" s="61"/>
      <c r="AG1378" s="61"/>
      <c r="AH1378" s="15"/>
      <c r="AI1378" s="15"/>
      <c r="AJ1378" s="15"/>
      <c r="AK1378" s="61"/>
      <c r="AL1378" s="15"/>
      <c r="AM1378" s="15"/>
      <c r="AN1378" s="15"/>
      <c r="AO1378" s="15"/>
      <c r="AP1378" s="15">
        <v>600</v>
      </c>
      <c r="AQ1378" s="105"/>
      <c r="AR1378" s="26"/>
      <c r="AT1378" s="11" t="s">
        <v>38</v>
      </c>
      <c r="AU1378" s="14" t="s">
        <v>80</v>
      </c>
      <c r="AV1378" s="13" t="s">
        <v>80</v>
      </c>
      <c r="AW1378" s="15"/>
    </row>
    <row r="1379" spans="9:49" s="10" customFormat="1" ht="12" customHeight="1" x14ac:dyDescent="0.2">
      <c r="I1379" s="104"/>
      <c r="J1379" s="11"/>
      <c r="L1379" s="14"/>
      <c r="M1379" s="11"/>
      <c r="P1379" s="11"/>
      <c r="Q1379" s="60"/>
      <c r="R1379" s="12"/>
      <c r="S1379" s="12"/>
      <c r="T1379" s="11"/>
      <c r="U1379" s="12"/>
      <c r="V1379" s="11"/>
      <c r="W1379" s="61">
        <v>60</v>
      </c>
      <c r="X1379" s="61">
        <v>0.38900000000000001</v>
      </c>
      <c r="Y1379" s="10" t="s">
        <v>81</v>
      </c>
      <c r="Z1379" s="14" t="s">
        <v>79</v>
      </c>
      <c r="AA1379" s="11" t="s">
        <v>37</v>
      </c>
      <c r="AB1379" s="11"/>
      <c r="AD1379" s="61"/>
      <c r="AE1379" s="61"/>
      <c r="AG1379" s="61"/>
      <c r="AH1379" s="15"/>
      <c r="AI1379" s="15"/>
      <c r="AJ1379" s="15"/>
      <c r="AK1379" s="61"/>
      <c r="AL1379" s="15"/>
      <c r="AM1379" s="15"/>
      <c r="AN1379" s="15"/>
      <c r="AO1379" s="15"/>
      <c r="AP1379" s="15">
        <v>600</v>
      </c>
      <c r="AQ1379" s="105"/>
      <c r="AR1379" s="26"/>
      <c r="AT1379" s="11" t="s">
        <v>38</v>
      </c>
      <c r="AU1379" s="14" t="s">
        <v>80</v>
      </c>
      <c r="AV1379" s="13" t="s">
        <v>80</v>
      </c>
      <c r="AW1379" s="15"/>
    </row>
    <row r="1380" spans="9:49" s="10" customFormat="1" ht="12" customHeight="1" x14ac:dyDescent="0.2">
      <c r="I1380" s="104"/>
      <c r="J1380" s="11"/>
      <c r="L1380" s="14"/>
      <c r="M1380" s="11"/>
      <c r="O1380" s="30"/>
      <c r="P1380" s="11"/>
      <c r="Q1380" s="60"/>
      <c r="R1380" s="12"/>
      <c r="S1380" s="12"/>
      <c r="T1380" s="11"/>
      <c r="U1380" s="12"/>
      <c r="V1380" s="11"/>
      <c r="W1380" s="61">
        <v>20</v>
      </c>
      <c r="X1380" s="61">
        <v>0.20699999999999999</v>
      </c>
      <c r="Y1380" s="10" t="s">
        <v>78</v>
      </c>
      <c r="Z1380" s="14" t="s">
        <v>79</v>
      </c>
      <c r="AA1380" s="11" t="s">
        <v>37</v>
      </c>
      <c r="AB1380" s="11"/>
      <c r="AD1380" s="61"/>
      <c r="AE1380" s="61"/>
      <c r="AG1380" s="61"/>
      <c r="AH1380" s="15"/>
      <c r="AI1380" s="15"/>
      <c r="AJ1380" s="15"/>
      <c r="AK1380" s="61"/>
      <c r="AL1380" s="15"/>
      <c r="AM1380" s="15"/>
      <c r="AN1380" s="15"/>
      <c r="AO1380" s="15"/>
      <c r="AP1380" s="15">
        <v>1200</v>
      </c>
      <c r="AQ1380" s="105"/>
      <c r="AR1380" s="26"/>
      <c r="AT1380" s="11" t="s">
        <v>38</v>
      </c>
      <c r="AU1380" s="14" t="s">
        <v>80</v>
      </c>
      <c r="AV1380" s="13" t="s">
        <v>80</v>
      </c>
      <c r="AW1380" s="15"/>
    </row>
    <row r="1381" spans="9:49" s="10" customFormat="1" ht="12" customHeight="1" x14ac:dyDescent="0.2">
      <c r="I1381" s="104"/>
      <c r="J1381" s="11"/>
      <c r="L1381" s="14"/>
      <c r="M1381" s="11"/>
      <c r="P1381" s="11"/>
      <c r="Q1381" s="60"/>
      <c r="R1381" s="12"/>
      <c r="S1381" s="12"/>
      <c r="T1381" s="11"/>
      <c r="U1381" s="12"/>
      <c r="V1381" s="11"/>
      <c r="W1381" s="61">
        <v>39</v>
      </c>
      <c r="X1381" s="61">
        <v>0.44900000000000001</v>
      </c>
      <c r="Y1381" s="10" t="s">
        <v>111</v>
      </c>
      <c r="Z1381" s="14" t="s">
        <v>79</v>
      </c>
      <c r="AA1381" s="11" t="s">
        <v>37</v>
      </c>
      <c r="AB1381" s="11"/>
      <c r="AD1381" s="61"/>
      <c r="AE1381" s="61"/>
      <c r="AG1381" s="61"/>
      <c r="AH1381" s="15"/>
      <c r="AI1381" s="15"/>
      <c r="AJ1381" s="15"/>
      <c r="AK1381" s="61"/>
      <c r="AL1381" s="15"/>
      <c r="AM1381" s="15"/>
      <c r="AN1381" s="15"/>
      <c r="AO1381" s="15"/>
      <c r="AP1381" s="15">
        <v>195</v>
      </c>
      <c r="AQ1381" s="27"/>
      <c r="AR1381" s="26"/>
      <c r="AT1381" s="11" t="s">
        <v>38</v>
      </c>
      <c r="AU1381" s="14" t="s">
        <v>80</v>
      </c>
      <c r="AV1381" s="13" t="s">
        <v>80</v>
      </c>
      <c r="AW1381" s="15"/>
    </row>
    <row r="1382" spans="9:49" s="10" customFormat="1" ht="12" customHeight="1" x14ac:dyDescent="0.2">
      <c r="I1382" s="104"/>
      <c r="J1382" s="11"/>
      <c r="L1382" s="14"/>
      <c r="M1382" s="11"/>
      <c r="P1382" s="11"/>
      <c r="Q1382" s="60"/>
      <c r="R1382" s="12"/>
      <c r="S1382" s="12"/>
      <c r="T1382" s="11"/>
      <c r="U1382" s="12"/>
      <c r="V1382" s="11"/>
      <c r="W1382" s="61">
        <v>19</v>
      </c>
      <c r="X1382" s="61">
        <v>0.252</v>
      </c>
      <c r="Y1382" s="10" t="s">
        <v>166</v>
      </c>
      <c r="Z1382" s="14" t="s">
        <v>79</v>
      </c>
      <c r="AA1382" s="11" t="s">
        <v>37</v>
      </c>
      <c r="AB1382" s="11"/>
      <c r="AD1382" s="61"/>
      <c r="AE1382" s="61"/>
      <c r="AG1382" s="61"/>
      <c r="AH1382" s="15"/>
      <c r="AI1382" s="15"/>
      <c r="AJ1382" s="15"/>
      <c r="AK1382" s="61"/>
      <c r="AL1382" s="15"/>
      <c r="AM1382" s="15"/>
      <c r="AN1382" s="15"/>
      <c r="AO1382" s="15"/>
      <c r="AP1382" s="15">
        <v>195</v>
      </c>
      <c r="AQ1382" s="27"/>
      <c r="AR1382" s="26"/>
      <c r="AT1382" s="11" t="s">
        <v>38</v>
      </c>
      <c r="AU1382" s="14" t="s">
        <v>80</v>
      </c>
      <c r="AV1382" s="13" t="s">
        <v>80</v>
      </c>
      <c r="AW1382" s="15"/>
    </row>
    <row r="1383" spans="9:49" s="10" customFormat="1" ht="12" customHeight="1" x14ac:dyDescent="0.2">
      <c r="I1383" s="104"/>
      <c r="J1383" s="11"/>
      <c r="L1383" s="14"/>
      <c r="M1383" s="11"/>
      <c r="P1383" s="11"/>
      <c r="Q1383" s="60"/>
      <c r="R1383" s="12"/>
      <c r="S1383" s="12"/>
      <c r="T1383" s="11"/>
      <c r="U1383" s="12"/>
      <c r="V1383" s="11"/>
      <c r="W1383" s="61">
        <v>11</v>
      </c>
      <c r="X1383" s="61">
        <v>0.26400000000000001</v>
      </c>
      <c r="Y1383" s="10" t="s">
        <v>111</v>
      </c>
      <c r="Z1383" s="14" t="s">
        <v>79</v>
      </c>
      <c r="AA1383" s="11" t="s">
        <v>37</v>
      </c>
      <c r="AB1383" s="11"/>
      <c r="AD1383" s="61"/>
      <c r="AE1383" s="61"/>
      <c r="AG1383" s="61"/>
      <c r="AH1383" s="15"/>
      <c r="AI1383" s="15"/>
      <c r="AJ1383" s="15"/>
      <c r="AK1383" s="61"/>
      <c r="AL1383" s="15"/>
      <c r="AM1383" s="15"/>
      <c r="AN1383" s="15"/>
      <c r="AO1383" s="15"/>
      <c r="AP1383" s="15">
        <v>195</v>
      </c>
      <c r="AQ1383" s="27"/>
      <c r="AR1383" s="26"/>
      <c r="AT1383" s="11" t="s">
        <v>38</v>
      </c>
      <c r="AU1383" s="14" t="s">
        <v>80</v>
      </c>
      <c r="AV1383" s="13" t="s">
        <v>80</v>
      </c>
      <c r="AW1383" s="15"/>
    </row>
    <row r="1384" spans="9:49" s="10" customFormat="1" ht="12" customHeight="1" x14ac:dyDescent="0.2">
      <c r="I1384" s="104"/>
      <c r="J1384" s="11"/>
      <c r="L1384" s="14"/>
      <c r="M1384" s="11"/>
      <c r="P1384" s="11"/>
      <c r="Q1384" s="60"/>
      <c r="R1384" s="12"/>
      <c r="S1384" s="12"/>
      <c r="T1384" s="11"/>
      <c r="U1384" s="12"/>
      <c r="V1384" s="11"/>
      <c r="W1384" s="61">
        <v>25</v>
      </c>
      <c r="X1384" s="61">
        <v>0.252</v>
      </c>
      <c r="Y1384" s="10" t="s">
        <v>166</v>
      </c>
      <c r="Z1384" s="14" t="s">
        <v>79</v>
      </c>
      <c r="AA1384" s="11" t="s">
        <v>37</v>
      </c>
      <c r="AB1384" s="11"/>
      <c r="AD1384" s="61"/>
      <c r="AE1384" s="61"/>
      <c r="AG1384" s="61"/>
      <c r="AH1384" s="15"/>
      <c r="AI1384" s="15"/>
      <c r="AJ1384" s="15"/>
      <c r="AK1384" s="61"/>
      <c r="AL1384" s="15"/>
      <c r="AM1384" s="15"/>
      <c r="AN1384" s="15"/>
      <c r="AO1384" s="15"/>
      <c r="AP1384" s="15">
        <v>195</v>
      </c>
      <c r="AQ1384" s="27"/>
      <c r="AR1384" s="26"/>
      <c r="AT1384" s="11" t="s">
        <v>38</v>
      </c>
      <c r="AU1384" s="14" t="s">
        <v>80</v>
      </c>
      <c r="AV1384" s="13" t="s">
        <v>80</v>
      </c>
      <c r="AW1384" s="15"/>
    </row>
    <row r="1385" spans="9:49" s="10" customFormat="1" ht="12" customHeight="1" x14ac:dyDescent="0.2">
      <c r="I1385" s="104"/>
      <c r="J1385" s="11"/>
      <c r="L1385" s="14"/>
      <c r="M1385" s="11"/>
      <c r="P1385" s="11"/>
      <c r="Q1385" s="60"/>
      <c r="R1385" s="12"/>
      <c r="S1385" s="12"/>
      <c r="T1385" s="11"/>
      <c r="U1385" s="12"/>
      <c r="V1385" s="11"/>
      <c r="W1385" s="61">
        <v>62</v>
      </c>
      <c r="X1385" s="61">
        <v>0.86499999999999999</v>
      </c>
      <c r="Y1385" s="10" t="s">
        <v>90</v>
      </c>
      <c r="Z1385" s="14" t="s">
        <v>79</v>
      </c>
      <c r="AA1385" s="11" t="s">
        <v>37</v>
      </c>
      <c r="AB1385" s="11"/>
      <c r="AD1385" s="61"/>
      <c r="AE1385" s="61"/>
      <c r="AG1385" s="61"/>
      <c r="AH1385" s="15"/>
      <c r="AI1385" s="15"/>
      <c r="AJ1385" s="15"/>
      <c r="AK1385" s="61"/>
      <c r="AL1385" s="15"/>
      <c r="AM1385" s="15"/>
      <c r="AN1385" s="15"/>
      <c r="AO1385" s="15"/>
      <c r="AP1385" s="15">
        <v>236.57142857142858</v>
      </c>
      <c r="AQ1385" s="27"/>
      <c r="AR1385" s="26"/>
      <c r="AT1385" s="11" t="s">
        <v>38</v>
      </c>
      <c r="AU1385" s="14" t="s">
        <v>80</v>
      </c>
      <c r="AV1385" s="13" t="s">
        <v>80</v>
      </c>
      <c r="AW1385" s="15"/>
    </row>
    <row r="1386" spans="9:49" s="10" customFormat="1" ht="12" customHeight="1" x14ac:dyDescent="0.2">
      <c r="I1386" s="104"/>
      <c r="J1386" s="11"/>
      <c r="L1386" s="14"/>
      <c r="M1386" s="11"/>
      <c r="P1386" s="11"/>
      <c r="Q1386" s="60"/>
      <c r="R1386" s="12"/>
      <c r="S1386" s="12"/>
      <c r="T1386" s="11"/>
      <c r="U1386" s="12"/>
      <c r="V1386" s="11"/>
      <c r="W1386" s="61">
        <v>47.5</v>
      </c>
      <c r="X1386" s="61">
        <v>0.433</v>
      </c>
      <c r="Y1386" s="10" t="s">
        <v>90</v>
      </c>
      <c r="Z1386" s="14" t="s">
        <v>79</v>
      </c>
      <c r="AA1386" s="11" t="s">
        <v>37</v>
      </c>
      <c r="AB1386" s="11"/>
      <c r="AD1386" s="61"/>
      <c r="AE1386" s="61"/>
      <c r="AG1386" s="61"/>
      <c r="AH1386" s="15"/>
      <c r="AI1386" s="15"/>
      <c r="AJ1386" s="15"/>
      <c r="AK1386" s="61"/>
      <c r="AL1386" s="15"/>
      <c r="AM1386" s="15"/>
      <c r="AN1386" s="15"/>
      <c r="AO1386" s="15"/>
      <c r="AP1386" s="15">
        <v>236.57142857142858</v>
      </c>
      <c r="AQ1386" s="27"/>
      <c r="AR1386" s="26"/>
      <c r="AT1386" s="11" t="s">
        <v>38</v>
      </c>
      <c r="AU1386" s="14" t="s">
        <v>80</v>
      </c>
      <c r="AV1386" s="13" t="s">
        <v>80</v>
      </c>
      <c r="AW1386" s="15"/>
    </row>
    <row r="1387" spans="9:49" s="10" customFormat="1" ht="12" customHeight="1" x14ac:dyDescent="0.2">
      <c r="I1387" s="104"/>
      <c r="J1387" s="11"/>
      <c r="L1387" s="14"/>
      <c r="M1387" s="11"/>
      <c r="P1387" s="11"/>
      <c r="Q1387" s="60"/>
      <c r="R1387" s="12"/>
      <c r="S1387" s="12"/>
      <c r="T1387" s="11"/>
      <c r="U1387" s="12"/>
      <c r="V1387" s="11"/>
      <c r="W1387" s="61">
        <v>172</v>
      </c>
      <c r="X1387" s="61">
        <v>0.82899999999999996</v>
      </c>
      <c r="Y1387" s="10" t="s">
        <v>221</v>
      </c>
      <c r="Z1387" s="14" t="s">
        <v>79</v>
      </c>
      <c r="AA1387" s="11" t="s">
        <v>37</v>
      </c>
      <c r="AB1387" s="11"/>
      <c r="AD1387" s="61"/>
      <c r="AE1387" s="61"/>
      <c r="AG1387" s="61"/>
      <c r="AH1387" s="15"/>
      <c r="AI1387" s="15"/>
      <c r="AJ1387" s="15"/>
      <c r="AK1387" s="61"/>
      <c r="AL1387" s="15"/>
      <c r="AM1387" s="15"/>
      <c r="AN1387" s="15"/>
      <c r="AO1387" s="15"/>
      <c r="AP1387" s="15">
        <v>236.57142857142858</v>
      </c>
      <c r="AQ1387" s="27"/>
      <c r="AR1387" s="26"/>
      <c r="AT1387" s="11" t="s">
        <v>38</v>
      </c>
      <c r="AU1387" s="14" t="s">
        <v>80</v>
      </c>
      <c r="AV1387" s="13" t="s">
        <v>80</v>
      </c>
      <c r="AW1387" s="15"/>
    </row>
    <row r="1388" spans="9:49" s="10" customFormat="1" ht="12" customHeight="1" x14ac:dyDescent="0.2">
      <c r="I1388" s="104"/>
      <c r="J1388" s="11"/>
      <c r="L1388" s="14"/>
      <c r="M1388" s="11"/>
      <c r="P1388" s="11"/>
      <c r="Q1388" s="60"/>
      <c r="R1388" s="12"/>
      <c r="S1388" s="12"/>
      <c r="T1388" s="11"/>
      <c r="U1388" s="12"/>
      <c r="V1388" s="11"/>
      <c r="W1388" s="61">
        <v>2172</v>
      </c>
      <c r="X1388" s="61">
        <v>7.6379999999999999</v>
      </c>
      <c r="Y1388" s="10" t="s">
        <v>90</v>
      </c>
      <c r="Z1388" s="14" t="s">
        <v>79</v>
      </c>
      <c r="AA1388" s="11" t="s">
        <v>37</v>
      </c>
      <c r="AB1388" s="11"/>
      <c r="AD1388" s="61"/>
      <c r="AE1388" s="61"/>
      <c r="AG1388" s="61"/>
      <c r="AH1388" s="15"/>
      <c r="AI1388" s="15"/>
      <c r="AJ1388" s="15"/>
      <c r="AK1388" s="61"/>
      <c r="AL1388" s="15"/>
      <c r="AM1388" s="15"/>
      <c r="AN1388" s="15"/>
      <c r="AO1388" s="15"/>
      <c r="AP1388" s="15">
        <v>236.57142857142858</v>
      </c>
      <c r="AQ1388" s="27"/>
      <c r="AR1388" s="26"/>
      <c r="AT1388" s="11" t="s">
        <v>38</v>
      </c>
      <c r="AU1388" s="14" t="s">
        <v>80</v>
      </c>
      <c r="AV1388" s="13" t="s">
        <v>80</v>
      </c>
      <c r="AW1388" s="15"/>
    </row>
    <row r="1389" spans="9:49" s="10" customFormat="1" ht="12" customHeight="1" x14ac:dyDescent="0.2">
      <c r="I1389" s="104"/>
      <c r="J1389" s="11"/>
      <c r="L1389" s="14"/>
      <c r="M1389" s="11"/>
      <c r="P1389" s="11"/>
      <c r="Q1389" s="60"/>
      <c r="R1389" s="12"/>
      <c r="S1389" s="12"/>
      <c r="T1389" s="11"/>
      <c r="U1389" s="12"/>
      <c r="V1389" s="11"/>
      <c r="W1389" s="61">
        <v>73.5</v>
      </c>
      <c r="X1389" s="61">
        <v>0.42899999999999999</v>
      </c>
      <c r="Y1389" s="10" t="s">
        <v>221</v>
      </c>
      <c r="Z1389" s="14" t="s">
        <v>79</v>
      </c>
      <c r="AA1389" s="11" t="s">
        <v>37</v>
      </c>
      <c r="AB1389" s="11"/>
      <c r="AD1389" s="61"/>
      <c r="AE1389" s="61"/>
      <c r="AG1389" s="61"/>
      <c r="AH1389" s="15"/>
      <c r="AI1389" s="15"/>
      <c r="AJ1389" s="15"/>
      <c r="AK1389" s="61"/>
      <c r="AL1389" s="15"/>
      <c r="AM1389" s="15"/>
      <c r="AN1389" s="15"/>
      <c r="AO1389" s="15"/>
      <c r="AP1389" s="15">
        <v>236.57142857142858</v>
      </c>
      <c r="AQ1389" s="27"/>
      <c r="AR1389" s="26"/>
      <c r="AT1389" s="11" t="s">
        <v>38</v>
      </c>
      <c r="AU1389" s="14" t="s">
        <v>80</v>
      </c>
      <c r="AV1389" s="13" t="s">
        <v>80</v>
      </c>
      <c r="AW1389" s="15"/>
    </row>
    <row r="1390" spans="9:49" s="10" customFormat="1" ht="12" customHeight="1" x14ac:dyDescent="0.2">
      <c r="I1390" s="104"/>
      <c r="J1390" s="11"/>
      <c r="L1390" s="14"/>
      <c r="M1390" s="11"/>
      <c r="P1390" s="11"/>
      <c r="Q1390" s="60"/>
      <c r="R1390" s="12"/>
      <c r="S1390" s="12"/>
      <c r="T1390" s="11"/>
      <c r="U1390" s="12"/>
      <c r="V1390" s="11"/>
      <c r="W1390" s="61">
        <v>88</v>
      </c>
      <c r="X1390" s="61">
        <v>0.70499999999999996</v>
      </c>
      <c r="Y1390" s="10" t="s">
        <v>90</v>
      </c>
      <c r="Z1390" s="14" t="s">
        <v>79</v>
      </c>
      <c r="AA1390" s="11" t="s">
        <v>37</v>
      </c>
      <c r="AB1390" s="11"/>
      <c r="AD1390" s="61"/>
      <c r="AE1390" s="61"/>
      <c r="AG1390" s="61"/>
      <c r="AH1390" s="15"/>
      <c r="AI1390" s="15"/>
      <c r="AJ1390" s="15"/>
      <c r="AK1390" s="61"/>
      <c r="AL1390" s="15"/>
      <c r="AM1390" s="15"/>
      <c r="AN1390" s="15"/>
      <c r="AO1390" s="15"/>
      <c r="AP1390" s="15">
        <v>236.57142857142858</v>
      </c>
      <c r="AQ1390" s="27"/>
      <c r="AR1390" s="26"/>
      <c r="AT1390" s="11" t="s">
        <v>38</v>
      </c>
      <c r="AU1390" s="14" t="s">
        <v>80</v>
      </c>
      <c r="AV1390" s="13" t="s">
        <v>80</v>
      </c>
      <c r="AW1390" s="15"/>
    </row>
    <row r="1391" spans="9:49" s="10" customFormat="1" ht="12" customHeight="1" x14ac:dyDescent="0.2">
      <c r="I1391" s="104"/>
      <c r="J1391" s="11"/>
      <c r="L1391" s="14"/>
      <c r="M1391" s="11"/>
      <c r="P1391" s="11"/>
      <c r="Q1391" s="60"/>
      <c r="R1391" s="12"/>
      <c r="S1391" s="12"/>
      <c r="T1391" s="11"/>
      <c r="U1391" s="12"/>
      <c r="V1391" s="11"/>
      <c r="W1391" s="61">
        <v>676</v>
      </c>
      <c r="X1391" s="61">
        <v>1.284</v>
      </c>
      <c r="Y1391" s="10" t="s">
        <v>221</v>
      </c>
      <c r="Z1391" s="14" t="s">
        <v>79</v>
      </c>
      <c r="AA1391" s="11" t="s">
        <v>37</v>
      </c>
      <c r="AB1391" s="11"/>
      <c r="AD1391" s="61"/>
      <c r="AE1391" s="61"/>
      <c r="AG1391" s="61"/>
      <c r="AH1391" s="15"/>
      <c r="AI1391" s="15"/>
      <c r="AJ1391" s="15"/>
      <c r="AK1391" s="61"/>
      <c r="AL1391" s="15"/>
      <c r="AM1391" s="15"/>
      <c r="AN1391" s="15"/>
      <c r="AO1391" s="15"/>
      <c r="AP1391" s="15">
        <v>236.57142857142858</v>
      </c>
      <c r="AQ1391" s="27"/>
      <c r="AR1391" s="26"/>
      <c r="AT1391" s="11" t="s">
        <v>38</v>
      </c>
      <c r="AU1391" s="14" t="s">
        <v>80</v>
      </c>
      <c r="AV1391" s="13" t="s">
        <v>80</v>
      </c>
      <c r="AW1391" s="15"/>
    </row>
    <row r="1392" spans="9:49" s="10" customFormat="1" ht="12" customHeight="1" x14ac:dyDescent="0.2">
      <c r="I1392" s="104"/>
      <c r="J1392" s="11"/>
      <c r="L1392" s="14"/>
      <c r="M1392" s="11"/>
      <c r="P1392" s="11"/>
      <c r="Q1392" s="60"/>
      <c r="R1392" s="12"/>
      <c r="S1392" s="12"/>
      <c r="T1392" s="11"/>
      <c r="U1392" s="12"/>
      <c r="V1392" s="11"/>
      <c r="W1392" s="61">
        <v>2181</v>
      </c>
      <c r="X1392" s="61">
        <v>7.6379999999999999</v>
      </c>
      <c r="Y1392" s="10" t="s">
        <v>90</v>
      </c>
      <c r="Z1392" s="14" t="s">
        <v>79</v>
      </c>
      <c r="AA1392" s="11" t="s">
        <v>37</v>
      </c>
      <c r="AB1392" s="11"/>
      <c r="AD1392" s="61"/>
      <c r="AE1392" s="61"/>
      <c r="AG1392" s="61"/>
      <c r="AH1392" s="15"/>
      <c r="AI1392" s="15"/>
      <c r="AJ1392" s="15"/>
      <c r="AK1392" s="61"/>
      <c r="AL1392" s="15"/>
      <c r="AM1392" s="15"/>
      <c r="AN1392" s="15"/>
      <c r="AO1392" s="15"/>
      <c r="AP1392" s="15">
        <v>0</v>
      </c>
      <c r="AQ1392" s="27"/>
      <c r="AR1392" s="26"/>
      <c r="AT1392" s="11" t="s">
        <v>38</v>
      </c>
      <c r="AU1392" s="14" t="s">
        <v>80</v>
      </c>
      <c r="AV1392" s="13" t="s">
        <v>80</v>
      </c>
      <c r="AW1392" s="15"/>
    </row>
    <row r="1393" spans="9:49" s="10" customFormat="1" ht="12" customHeight="1" x14ac:dyDescent="0.2">
      <c r="I1393" s="104"/>
      <c r="J1393" s="11"/>
      <c r="L1393" s="14"/>
      <c r="M1393" s="11"/>
      <c r="P1393" s="11"/>
      <c r="Q1393" s="60"/>
      <c r="R1393" s="12"/>
      <c r="S1393" s="12"/>
      <c r="T1393" s="11"/>
      <c r="U1393" s="12"/>
      <c r="V1393" s="11"/>
      <c r="W1393" s="61">
        <v>2095</v>
      </c>
      <c r="X1393" s="61">
        <v>7.3540000000000001</v>
      </c>
      <c r="Y1393" s="10" t="s">
        <v>90</v>
      </c>
      <c r="Z1393" s="14" t="s">
        <v>79</v>
      </c>
      <c r="AA1393" s="11" t="s">
        <v>37</v>
      </c>
      <c r="AB1393" s="11"/>
      <c r="AD1393" s="61"/>
      <c r="AE1393" s="61"/>
      <c r="AG1393" s="61"/>
      <c r="AH1393" s="15"/>
      <c r="AI1393" s="15"/>
      <c r="AJ1393" s="15"/>
      <c r="AK1393" s="61"/>
      <c r="AL1393" s="15"/>
      <c r="AM1393" s="15"/>
      <c r="AN1393" s="15"/>
      <c r="AO1393" s="15"/>
      <c r="AP1393" s="15">
        <v>0</v>
      </c>
      <c r="AQ1393" s="27"/>
      <c r="AR1393" s="26"/>
      <c r="AT1393" s="11" t="s">
        <v>38</v>
      </c>
      <c r="AU1393" s="14" t="s">
        <v>80</v>
      </c>
      <c r="AV1393" s="13" t="s">
        <v>80</v>
      </c>
      <c r="AW1393" s="15"/>
    </row>
    <row r="1394" spans="9:49" s="10" customFormat="1" ht="12" customHeight="1" x14ac:dyDescent="0.2">
      <c r="I1394" s="104"/>
      <c r="J1394" s="11"/>
      <c r="L1394" s="14"/>
      <c r="M1394" s="11"/>
      <c r="P1394" s="11"/>
      <c r="Q1394" s="60"/>
      <c r="R1394" s="12"/>
      <c r="S1394" s="12"/>
      <c r="T1394" s="11"/>
      <c r="U1394" s="12"/>
      <c r="V1394" s="11"/>
      <c r="W1394" s="61">
        <v>2008</v>
      </c>
      <c r="X1394" s="61">
        <v>7.07</v>
      </c>
      <c r="Y1394" s="10" t="s">
        <v>90</v>
      </c>
      <c r="Z1394" s="14" t="s">
        <v>79</v>
      </c>
      <c r="AA1394" s="11" t="s">
        <v>37</v>
      </c>
      <c r="AB1394" s="11"/>
      <c r="AD1394" s="61"/>
      <c r="AE1394" s="61"/>
      <c r="AG1394" s="61"/>
      <c r="AH1394" s="15"/>
      <c r="AI1394" s="15"/>
      <c r="AJ1394" s="15"/>
      <c r="AK1394" s="61"/>
      <c r="AL1394" s="15"/>
      <c r="AM1394" s="15"/>
      <c r="AN1394" s="15"/>
      <c r="AO1394" s="15"/>
      <c r="AP1394" s="15">
        <v>0</v>
      </c>
      <c r="AQ1394" s="27"/>
      <c r="AR1394" s="26"/>
      <c r="AT1394" s="11" t="s">
        <v>38</v>
      </c>
      <c r="AU1394" s="14" t="s">
        <v>80</v>
      </c>
      <c r="AV1394" s="13" t="s">
        <v>80</v>
      </c>
      <c r="AW1394" s="15"/>
    </row>
    <row r="1395" spans="9:49" s="10" customFormat="1" ht="12" customHeight="1" x14ac:dyDescent="0.2">
      <c r="I1395" s="104"/>
      <c r="J1395" s="11"/>
      <c r="L1395" s="14"/>
      <c r="M1395" s="11"/>
      <c r="P1395" s="11"/>
      <c r="Q1395" s="60"/>
      <c r="R1395" s="12"/>
      <c r="S1395" s="12"/>
      <c r="T1395" s="11"/>
      <c r="U1395" s="12"/>
      <c r="V1395" s="11"/>
      <c r="W1395" s="61">
        <v>2181</v>
      </c>
      <c r="X1395" s="61">
        <v>7.7039999999999997</v>
      </c>
      <c r="Y1395" s="10" t="s">
        <v>221</v>
      </c>
      <c r="Z1395" s="14" t="s">
        <v>79</v>
      </c>
      <c r="AA1395" s="11" t="s">
        <v>37</v>
      </c>
      <c r="AB1395" s="11"/>
      <c r="AD1395" s="61"/>
      <c r="AE1395" s="61"/>
      <c r="AG1395" s="61"/>
      <c r="AH1395" s="15"/>
      <c r="AI1395" s="15"/>
      <c r="AJ1395" s="15"/>
      <c r="AK1395" s="61"/>
      <c r="AL1395" s="15"/>
      <c r="AM1395" s="15"/>
      <c r="AN1395" s="15"/>
      <c r="AO1395" s="15"/>
      <c r="AP1395" s="15">
        <v>0</v>
      </c>
      <c r="AQ1395" s="27"/>
      <c r="AR1395" s="26"/>
      <c r="AT1395" s="11" t="s">
        <v>38</v>
      </c>
      <c r="AU1395" s="14" t="s">
        <v>80</v>
      </c>
      <c r="AV1395" s="13" t="s">
        <v>80</v>
      </c>
      <c r="AW1395" s="15"/>
    </row>
    <row r="1396" spans="9:49" s="10" customFormat="1" ht="12" customHeight="1" x14ac:dyDescent="0.2">
      <c r="I1396" s="104"/>
      <c r="J1396" s="11"/>
      <c r="L1396" s="14"/>
      <c r="M1396" s="11"/>
      <c r="P1396" s="11"/>
      <c r="Q1396" s="60"/>
      <c r="R1396" s="12"/>
      <c r="S1396" s="12"/>
      <c r="T1396" s="11"/>
      <c r="U1396" s="12"/>
      <c r="V1396" s="11"/>
      <c r="W1396" s="61">
        <v>235</v>
      </c>
      <c r="X1396" s="61">
        <v>0.98899999999999999</v>
      </c>
      <c r="Y1396" s="10" t="s">
        <v>90</v>
      </c>
      <c r="Z1396" s="14" t="s">
        <v>79</v>
      </c>
      <c r="AA1396" s="11" t="s">
        <v>37</v>
      </c>
      <c r="AB1396" s="11"/>
      <c r="AD1396" s="61"/>
      <c r="AE1396" s="61"/>
      <c r="AG1396" s="61"/>
      <c r="AH1396" s="15"/>
      <c r="AI1396" s="15"/>
      <c r="AJ1396" s="15"/>
      <c r="AK1396" s="61"/>
      <c r="AL1396" s="15"/>
      <c r="AM1396" s="15"/>
      <c r="AN1396" s="15"/>
      <c r="AO1396" s="15"/>
      <c r="AP1396" s="15">
        <v>0</v>
      </c>
      <c r="AQ1396" s="27"/>
      <c r="AR1396" s="26"/>
      <c r="AT1396" s="11" t="s">
        <v>38</v>
      </c>
      <c r="AU1396" s="14" t="s">
        <v>80</v>
      </c>
      <c r="AV1396" s="13" t="s">
        <v>80</v>
      </c>
      <c r="AW1396" s="15"/>
    </row>
    <row r="1397" spans="9:49" s="10" customFormat="1" ht="12" customHeight="1" x14ac:dyDescent="0.2">
      <c r="I1397" s="104"/>
      <c r="J1397" s="11"/>
      <c r="L1397" s="14"/>
      <c r="M1397" s="11"/>
      <c r="P1397" s="11"/>
      <c r="Q1397" s="60"/>
      <c r="R1397" s="12"/>
      <c r="S1397" s="12"/>
      <c r="T1397" s="11"/>
      <c r="U1397" s="12"/>
      <c r="V1397" s="11"/>
      <c r="W1397" s="61">
        <v>99</v>
      </c>
      <c r="X1397" s="61">
        <v>0.433</v>
      </c>
      <c r="Y1397" s="10" t="s">
        <v>90</v>
      </c>
      <c r="Z1397" s="14" t="s">
        <v>79</v>
      </c>
      <c r="AA1397" s="11" t="s">
        <v>37</v>
      </c>
      <c r="AB1397" s="11"/>
      <c r="AD1397" s="61"/>
      <c r="AE1397" s="61"/>
      <c r="AG1397" s="61"/>
      <c r="AH1397" s="15"/>
      <c r="AI1397" s="15"/>
      <c r="AJ1397" s="15"/>
      <c r="AK1397" s="61"/>
      <c r="AL1397" s="15"/>
      <c r="AM1397" s="15"/>
      <c r="AN1397" s="15"/>
      <c r="AO1397" s="15"/>
      <c r="AP1397" s="15">
        <v>0</v>
      </c>
      <c r="AQ1397" s="27"/>
      <c r="AR1397" s="26"/>
      <c r="AT1397" s="11" t="s">
        <v>38</v>
      </c>
      <c r="AU1397" s="14" t="s">
        <v>80</v>
      </c>
      <c r="AV1397" s="13" t="s">
        <v>80</v>
      </c>
      <c r="AW1397" s="15"/>
    </row>
    <row r="1398" spans="9:49" s="10" customFormat="1" ht="12" customHeight="1" x14ac:dyDescent="0.2">
      <c r="I1398" s="104"/>
      <c r="J1398" s="11"/>
      <c r="L1398" s="14"/>
      <c r="M1398" s="11"/>
      <c r="P1398" s="11"/>
      <c r="Q1398" s="60"/>
      <c r="R1398" s="12"/>
      <c r="S1398" s="12"/>
      <c r="T1398" s="11"/>
      <c r="U1398" s="12"/>
      <c r="V1398" s="11"/>
      <c r="W1398" s="61">
        <v>678</v>
      </c>
      <c r="X1398" s="61">
        <v>2.5680000000000001</v>
      </c>
      <c r="Y1398" s="10" t="s">
        <v>221</v>
      </c>
      <c r="Z1398" s="14" t="s">
        <v>79</v>
      </c>
      <c r="AA1398" s="11" t="s">
        <v>37</v>
      </c>
      <c r="AB1398" s="11"/>
      <c r="AD1398" s="61"/>
      <c r="AE1398" s="61"/>
      <c r="AG1398" s="61"/>
      <c r="AH1398" s="15"/>
      <c r="AI1398" s="15"/>
      <c r="AJ1398" s="15"/>
      <c r="AK1398" s="61"/>
      <c r="AL1398" s="15"/>
      <c r="AM1398" s="15"/>
      <c r="AN1398" s="15"/>
      <c r="AO1398" s="15"/>
      <c r="AP1398" s="15">
        <v>0</v>
      </c>
      <c r="AQ1398" s="27"/>
      <c r="AR1398" s="26"/>
      <c r="AT1398" s="11" t="s">
        <v>38</v>
      </c>
      <c r="AU1398" s="14" t="s">
        <v>80</v>
      </c>
      <c r="AV1398" s="13" t="s">
        <v>80</v>
      </c>
      <c r="AW1398" s="15"/>
    </row>
    <row r="1399" spans="9:49" s="10" customFormat="1" ht="12" customHeight="1" x14ac:dyDescent="0.2">
      <c r="I1399" s="104"/>
      <c r="J1399" s="11"/>
      <c r="L1399" s="14"/>
      <c r="M1399" s="11"/>
      <c r="P1399" s="11"/>
      <c r="Q1399" s="60"/>
      <c r="R1399" s="12"/>
      <c r="S1399" s="12"/>
      <c r="T1399" s="11"/>
      <c r="U1399" s="12"/>
      <c r="V1399" s="11"/>
      <c r="W1399" s="61">
        <v>22</v>
      </c>
      <c r="X1399" s="61">
        <v>0.24099999999999999</v>
      </c>
      <c r="Y1399" s="10" t="s">
        <v>221</v>
      </c>
      <c r="Z1399" s="14" t="s">
        <v>79</v>
      </c>
      <c r="AA1399" s="11" t="s">
        <v>37</v>
      </c>
      <c r="AB1399" s="11"/>
      <c r="AD1399" s="61"/>
      <c r="AE1399" s="61"/>
      <c r="AG1399" s="61"/>
      <c r="AH1399" s="15"/>
      <c r="AI1399" s="15"/>
      <c r="AJ1399" s="15"/>
      <c r="AK1399" s="61"/>
      <c r="AL1399" s="15"/>
      <c r="AM1399" s="15"/>
      <c r="AN1399" s="15"/>
      <c r="AO1399" s="15"/>
      <c r="AP1399" s="15">
        <v>0</v>
      </c>
      <c r="AQ1399" s="27"/>
      <c r="AR1399" s="26"/>
      <c r="AT1399" s="11" t="s">
        <v>38</v>
      </c>
      <c r="AU1399" s="14" t="s">
        <v>80</v>
      </c>
      <c r="AV1399" s="13" t="s">
        <v>80</v>
      </c>
      <c r="AW1399" s="15"/>
    </row>
    <row r="1400" spans="9:49" s="10" customFormat="1" ht="12" customHeight="1" x14ac:dyDescent="0.2">
      <c r="I1400" s="104"/>
      <c r="J1400" s="11"/>
      <c r="L1400" s="14"/>
      <c r="M1400" s="11"/>
      <c r="P1400" s="11"/>
      <c r="Q1400" s="60"/>
      <c r="R1400" s="12"/>
      <c r="S1400" s="12"/>
      <c r="T1400" s="11"/>
      <c r="U1400" s="12"/>
      <c r="V1400" s="11"/>
      <c r="W1400" s="61">
        <v>246</v>
      </c>
      <c r="X1400" s="61">
        <v>1.0569999999999999</v>
      </c>
      <c r="Y1400" s="10" t="s">
        <v>221</v>
      </c>
      <c r="Z1400" s="14" t="s">
        <v>79</v>
      </c>
      <c r="AA1400" s="11" t="s">
        <v>37</v>
      </c>
      <c r="AB1400" s="11"/>
      <c r="AD1400" s="61"/>
      <c r="AE1400" s="61"/>
      <c r="AG1400" s="61"/>
      <c r="AH1400" s="15"/>
      <c r="AI1400" s="15"/>
      <c r="AJ1400" s="15"/>
      <c r="AK1400" s="61"/>
      <c r="AL1400" s="15"/>
      <c r="AM1400" s="15"/>
      <c r="AN1400" s="15"/>
      <c r="AO1400" s="15"/>
      <c r="AP1400" s="15">
        <v>0</v>
      </c>
      <c r="AQ1400" s="27"/>
      <c r="AR1400" s="26"/>
      <c r="AT1400" s="11" t="s">
        <v>38</v>
      </c>
      <c r="AU1400" s="14" t="s">
        <v>80</v>
      </c>
      <c r="AV1400" s="13" t="s">
        <v>80</v>
      </c>
      <c r="AW1400" s="15"/>
    </row>
    <row r="1401" spans="9:49" s="10" customFormat="1" ht="12" customHeight="1" x14ac:dyDescent="0.2">
      <c r="I1401" s="104"/>
      <c r="J1401" s="11"/>
      <c r="L1401" s="14"/>
      <c r="M1401" s="11"/>
      <c r="P1401" s="11"/>
      <c r="Q1401" s="60"/>
      <c r="R1401" s="12"/>
      <c r="S1401" s="12"/>
      <c r="T1401" s="11"/>
      <c r="U1401" s="12"/>
      <c r="V1401" s="11"/>
      <c r="W1401" s="61">
        <v>17</v>
      </c>
      <c r="X1401" s="61">
        <v>0.26400000000000001</v>
      </c>
      <c r="Y1401" s="10" t="s">
        <v>111</v>
      </c>
      <c r="Z1401" s="14" t="s">
        <v>79</v>
      </c>
      <c r="AA1401" s="11" t="s">
        <v>37</v>
      </c>
      <c r="AB1401" s="11"/>
      <c r="AD1401" s="61"/>
      <c r="AE1401" s="61"/>
      <c r="AG1401" s="61"/>
      <c r="AH1401" s="15"/>
      <c r="AI1401" s="15"/>
      <c r="AJ1401" s="15"/>
      <c r="AK1401" s="61"/>
      <c r="AL1401" s="15"/>
      <c r="AM1401" s="15"/>
      <c r="AN1401" s="15"/>
      <c r="AO1401" s="15"/>
      <c r="AP1401" s="15">
        <v>352</v>
      </c>
      <c r="AQ1401" s="27"/>
      <c r="AR1401" s="26"/>
      <c r="AT1401" s="11" t="s">
        <v>38</v>
      </c>
      <c r="AU1401" s="14" t="s">
        <v>80</v>
      </c>
      <c r="AV1401" s="13" t="s">
        <v>80</v>
      </c>
      <c r="AW1401" s="15"/>
    </row>
    <row r="1402" spans="9:49" s="10" customFormat="1" ht="12" customHeight="1" x14ac:dyDescent="0.2">
      <c r="I1402" s="104"/>
      <c r="J1402" s="11"/>
      <c r="L1402" s="14"/>
      <c r="M1402" s="11"/>
      <c r="P1402" s="11"/>
      <c r="Q1402" s="60"/>
      <c r="R1402" s="12"/>
      <c r="S1402" s="12"/>
      <c r="T1402" s="11"/>
      <c r="U1402" s="12"/>
      <c r="V1402" s="11"/>
      <c r="W1402" s="61">
        <v>17</v>
      </c>
      <c r="X1402" s="61">
        <v>0.26400000000000001</v>
      </c>
      <c r="Y1402" s="10" t="s">
        <v>111</v>
      </c>
      <c r="Z1402" s="14" t="s">
        <v>79</v>
      </c>
      <c r="AA1402" s="11" t="s">
        <v>37</v>
      </c>
      <c r="AB1402" s="11"/>
      <c r="AD1402" s="61"/>
      <c r="AE1402" s="61"/>
      <c r="AG1402" s="61"/>
      <c r="AH1402" s="15"/>
      <c r="AI1402" s="15"/>
      <c r="AJ1402" s="15"/>
      <c r="AK1402" s="61"/>
      <c r="AL1402" s="15"/>
      <c r="AM1402" s="15"/>
      <c r="AN1402" s="15"/>
      <c r="AO1402" s="15"/>
      <c r="AP1402" s="15">
        <v>352</v>
      </c>
      <c r="AQ1402" s="27"/>
      <c r="AR1402" s="26"/>
      <c r="AT1402" s="11" t="s">
        <v>38</v>
      </c>
      <c r="AU1402" s="14" t="s">
        <v>80</v>
      </c>
      <c r="AV1402" s="13" t="s">
        <v>80</v>
      </c>
      <c r="AW1402" s="15"/>
    </row>
    <row r="1403" spans="9:49" s="10" customFormat="1" ht="12" customHeight="1" x14ac:dyDescent="0.2">
      <c r="I1403" s="104"/>
      <c r="J1403" s="11"/>
      <c r="L1403" s="14"/>
      <c r="M1403" s="11"/>
      <c r="P1403" s="11"/>
      <c r="Q1403" s="60"/>
      <c r="R1403" s="12"/>
      <c r="S1403" s="12"/>
      <c r="T1403" s="11"/>
      <c r="U1403" s="12"/>
      <c r="V1403" s="11"/>
      <c r="W1403" s="61">
        <v>77</v>
      </c>
      <c r="X1403" s="61">
        <v>0.876</v>
      </c>
      <c r="Y1403" s="10" t="s">
        <v>111</v>
      </c>
      <c r="Z1403" s="14" t="s">
        <v>79</v>
      </c>
      <c r="AA1403" s="11" t="s">
        <v>37</v>
      </c>
      <c r="AB1403" s="11"/>
      <c r="AD1403" s="61"/>
      <c r="AE1403" s="61"/>
      <c r="AG1403" s="61"/>
      <c r="AH1403" s="15"/>
      <c r="AI1403" s="15"/>
      <c r="AJ1403" s="15"/>
      <c r="AK1403" s="61"/>
      <c r="AL1403" s="15"/>
      <c r="AM1403" s="15"/>
      <c r="AN1403" s="15"/>
      <c r="AO1403" s="15"/>
      <c r="AP1403" s="15">
        <v>352</v>
      </c>
      <c r="AQ1403" s="27"/>
      <c r="AR1403" s="26"/>
      <c r="AT1403" s="11" t="s">
        <v>38</v>
      </c>
      <c r="AU1403" s="14" t="s">
        <v>80</v>
      </c>
      <c r="AV1403" s="13" t="s">
        <v>80</v>
      </c>
      <c r="AW1403" s="15"/>
    </row>
    <row r="1404" spans="9:49" s="10" customFormat="1" ht="12" customHeight="1" x14ac:dyDescent="0.2">
      <c r="I1404" s="104"/>
      <c r="J1404" s="11"/>
      <c r="L1404" s="14"/>
      <c r="M1404" s="11"/>
      <c r="P1404" s="11"/>
      <c r="Q1404" s="60"/>
      <c r="R1404" s="12"/>
      <c r="S1404" s="12"/>
      <c r="T1404" s="11"/>
      <c r="U1404" s="12"/>
      <c r="V1404" s="11"/>
      <c r="W1404" s="61">
        <v>84</v>
      </c>
      <c r="X1404" s="61">
        <v>0.38400000000000001</v>
      </c>
      <c r="Y1404" s="10" t="s">
        <v>81</v>
      </c>
      <c r="Z1404" s="14" t="s">
        <v>79</v>
      </c>
      <c r="AA1404" s="11" t="s">
        <v>37</v>
      </c>
      <c r="AB1404" s="11"/>
      <c r="AD1404" s="61"/>
      <c r="AE1404" s="61"/>
      <c r="AG1404" s="61"/>
      <c r="AH1404" s="15"/>
      <c r="AI1404" s="15"/>
      <c r="AJ1404" s="15"/>
      <c r="AK1404" s="61"/>
      <c r="AL1404" s="15"/>
      <c r="AM1404" s="15"/>
      <c r="AN1404" s="15"/>
      <c r="AO1404" s="15"/>
      <c r="AP1404" s="15">
        <v>1200</v>
      </c>
      <c r="AQ1404" s="105"/>
      <c r="AR1404" s="26"/>
      <c r="AT1404" s="11" t="s">
        <v>38</v>
      </c>
      <c r="AU1404" s="14" t="s">
        <v>80</v>
      </c>
      <c r="AV1404" s="13" t="s">
        <v>80</v>
      </c>
      <c r="AW1404" s="15"/>
    </row>
    <row r="1405" spans="9:49" s="10" customFormat="1" ht="12" customHeight="1" x14ac:dyDescent="0.2">
      <c r="I1405" s="104"/>
      <c r="J1405" s="11"/>
      <c r="L1405" s="14"/>
      <c r="M1405" s="11"/>
      <c r="P1405" s="11"/>
      <c r="Q1405" s="60"/>
      <c r="R1405" s="12"/>
      <c r="S1405" s="12"/>
      <c r="T1405" s="11"/>
      <c r="U1405" s="12"/>
      <c r="V1405" s="19"/>
      <c r="W1405" s="61">
        <v>8</v>
      </c>
      <c r="X1405" s="61">
        <v>0.26200000000000001</v>
      </c>
      <c r="Y1405" s="10" t="s">
        <v>111</v>
      </c>
      <c r="Z1405" s="14" t="s">
        <v>79</v>
      </c>
      <c r="AA1405" s="11" t="s">
        <v>37</v>
      </c>
      <c r="AB1405" s="11"/>
      <c r="AD1405" s="61"/>
      <c r="AE1405" s="61"/>
      <c r="AG1405" s="61"/>
      <c r="AH1405" s="15"/>
      <c r="AI1405" s="15"/>
      <c r="AJ1405" s="15"/>
      <c r="AK1405" s="61"/>
      <c r="AL1405" s="15"/>
      <c r="AM1405" s="15"/>
      <c r="AN1405" s="15"/>
      <c r="AO1405" s="15"/>
      <c r="AP1405" s="15">
        <v>800</v>
      </c>
      <c r="AQ1405" s="27"/>
      <c r="AR1405" s="26"/>
      <c r="AT1405" s="11" t="s">
        <v>38</v>
      </c>
      <c r="AU1405" s="14" t="s">
        <v>80</v>
      </c>
      <c r="AV1405" s="13" t="s">
        <v>80</v>
      </c>
      <c r="AW1405" s="15"/>
    </row>
    <row r="1406" spans="9:49" s="10" customFormat="1" ht="12" customHeight="1" x14ac:dyDescent="0.2">
      <c r="I1406" s="104"/>
      <c r="J1406" s="11"/>
      <c r="L1406" s="14"/>
      <c r="M1406" s="11"/>
      <c r="P1406" s="11"/>
      <c r="Q1406" s="60"/>
      <c r="R1406" s="12"/>
      <c r="S1406" s="12"/>
      <c r="T1406" s="11"/>
      <c r="U1406" s="12"/>
      <c r="V1406" s="11"/>
      <c r="W1406" s="61">
        <v>38</v>
      </c>
      <c r="X1406" s="61">
        <v>0.39700000000000002</v>
      </c>
      <c r="Y1406" s="10" t="s">
        <v>81</v>
      </c>
      <c r="Z1406" s="14" t="s">
        <v>79</v>
      </c>
      <c r="AA1406" s="11" t="s">
        <v>37</v>
      </c>
      <c r="AB1406" s="11"/>
      <c r="AD1406" s="61"/>
      <c r="AE1406" s="61"/>
      <c r="AG1406" s="61"/>
      <c r="AH1406" s="15"/>
      <c r="AI1406" s="15"/>
      <c r="AJ1406" s="15"/>
      <c r="AK1406" s="61"/>
      <c r="AL1406" s="15"/>
      <c r="AM1406" s="15"/>
      <c r="AN1406" s="15"/>
      <c r="AO1406" s="15"/>
      <c r="AP1406" s="15">
        <v>600</v>
      </c>
      <c r="AQ1406" s="105"/>
      <c r="AR1406" s="26"/>
      <c r="AT1406" s="11" t="s">
        <v>38</v>
      </c>
      <c r="AU1406" s="14" t="s">
        <v>80</v>
      </c>
      <c r="AV1406" s="13" t="s">
        <v>80</v>
      </c>
      <c r="AW1406" s="15"/>
    </row>
    <row r="1407" spans="9:49" s="10" customFormat="1" ht="12" customHeight="1" x14ac:dyDescent="0.2">
      <c r="I1407" s="104"/>
      <c r="J1407" s="11"/>
      <c r="L1407" s="14"/>
      <c r="M1407" s="11"/>
      <c r="P1407" s="11"/>
      <c r="Q1407" s="60"/>
      <c r="R1407" s="12"/>
      <c r="S1407" s="12"/>
      <c r="T1407" s="11"/>
      <c r="U1407" s="12"/>
      <c r="V1407" s="11"/>
      <c r="W1407" s="61">
        <v>28</v>
      </c>
      <c r="X1407" s="61">
        <v>0.38900000000000001</v>
      </c>
      <c r="Y1407" s="10" t="s">
        <v>81</v>
      </c>
      <c r="Z1407" s="14" t="s">
        <v>79</v>
      </c>
      <c r="AA1407" s="11" t="s">
        <v>37</v>
      </c>
      <c r="AB1407" s="11"/>
      <c r="AD1407" s="61"/>
      <c r="AE1407" s="61"/>
      <c r="AG1407" s="61"/>
      <c r="AH1407" s="15"/>
      <c r="AI1407" s="15"/>
      <c r="AJ1407" s="15"/>
      <c r="AK1407" s="61"/>
      <c r="AL1407" s="15"/>
      <c r="AM1407" s="15"/>
      <c r="AN1407" s="15"/>
      <c r="AO1407" s="15"/>
      <c r="AP1407" s="15">
        <v>600</v>
      </c>
      <c r="AQ1407" s="105"/>
      <c r="AR1407" s="26"/>
      <c r="AT1407" s="11" t="s">
        <v>38</v>
      </c>
      <c r="AU1407" s="14" t="s">
        <v>80</v>
      </c>
      <c r="AV1407" s="13" t="s">
        <v>80</v>
      </c>
      <c r="AW1407" s="15"/>
    </row>
    <row r="1408" spans="9:49" s="10" customFormat="1" ht="12" customHeight="1" x14ac:dyDescent="0.2">
      <c r="I1408" s="104"/>
      <c r="J1408" s="11"/>
      <c r="L1408" s="14"/>
      <c r="M1408" s="11"/>
      <c r="P1408" s="11"/>
      <c r="Q1408" s="60"/>
      <c r="R1408" s="12"/>
      <c r="S1408" s="12"/>
      <c r="T1408" s="11"/>
      <c r="U1408" s="12"/>
      <c r="V1408" s="11"/>
      <c r="W1408" s="61">
        <v>4.7</v>
      </c>
      <c r="X1408" s="61">
        <v>4.0000000000000001E-3</v>
      </c>
      <c r="Y1408" s="10" t="s">
        <v>43</v>
      </c>
      <c r="Z1408" s="14" t="s">
        <v>44</v>
      </c>
      <c r="AA1408" s="11" t="s">
        <v>37</v>
      </c>
      <c r="AB1408" s="11"/>
      <c r="AD1408" s="61"/>
      <c r="AE1408" s="61"/>
      <c r="AG1408" s="61"/>
      <c r="AH1408" s="15"/>
      <c r="AI1408" s="15"/>
      <c r="AJ1408" s="15"/>
      <c r="AK1408" s="61"/>
      <c r="AL1408" s="15"/>
      <c r="AM1408" s="15"/>
      <c r="AN1408" s="15"/>
      <c r="AO1408" s="15"/>
      <c r="AP1408" s="15">
        <v>400</v>
      </c>
      <c r="AQ1408" s="27"/>
      <c r="AR1408" s="26"/>
      <c r="AT1408" s="11" t="s">
        <v>38</v>
      </c>
      <c r="AU1408" s="14" t="s">
        <v>45</v>
      </c>
      <c r="AV1408" s="13" t="s">
        <v>45</v>
      </c>
      <c r="AW1408" s="15"/>
    </row>
    <row r="1409" spans="1:52" s="10" customFormat="1" ht="12" customHeight="1" x14ac:dyDescent="0.2">
      <c r="I1409" s="104"/>
      <c r="J1409" s="11"/>
      <c r="L1409" s="14"/>
      <c r="M1409" s="11"/>
      <c r="P1409" s="11"/>
      <c r="Q1409" s="60"/>
      <c r="R1409" s="12"/>
      <c r="S1409" s="12"/>
      <c r="T1409" s="11"/>
      <c r="U1409" s="12"/>
      <c r="V1409" s="11"/>
      <c r="W1409" s="61">
        <v>530</v>
      </c>
      <c r="X1409" s="61">
        <v>1.6719999999999999</v>
      </c>
      <c r="Y1409" s="10" t="s">
        <v>90</v>
      </c>
      <c r="Z1409" s="14" t="s">
        <v>79</v>
      </c>
      <c r="AA1409" s="11" t="s">
        <v>37</v>
      </c>
      <c r="AB1409" s="11"/>
      <c r="AD1409" s="61"/>
      <c r="AE1409" s="61"/>
      <c r="AG1409" s="61"/>
      <c r="AH1409" s="15"/>
      <c r="AI1409" s="15"/>
      <c r="AJ1409" s="15"/>
      <c r="AK1409" s="61"/>
      <c r="AL1409" s="15"/>
      <c r="AM1409" s="15"/>
      <c r="AN1409" s="15"/>
      <c r="AO1409" s="15"/>
      <c r="AP1409" s="15">
        <v>992</v>
      </c>
      <c r="AQ1409" s="27"/>
      <c r="AR1409" s="26"/>
      <c r="AT1409" s="11" t="s">
        <v>38</v>
      </c>
      <c r="AU1409" s="14" t="s">
        <v>80</v>
      </c>
      <c r="AV1409" s="13" t="s">
        <v>80</v>
      </c>
      <c r="AW1409" s="15"/>
    </row>
    <row r="1410" spans="1:52" s="10" customFormat="1" ht="12" customHeight="1" x14ac:dyDescent="0.2">
      <c r="I1410" s="104"/>
      <c r="J1410" s="11"/>
      <c r="L1410" s="14"/>
      <c r="M1410" s="11"/>
      <c r="P1410" s="11"/>
      <c r="Q1410" s="60"/>
      <c r="R1410" s="12"/>
      <c r="S1410" s="12"/>
      <c r="T1410" s="11"/>
      <c r="U1410" s="12"/>
      <c r="V1410" s="11"/>
      <c r="W1410" s="61">
        <v>141</v>
      </c>
      <c r="X1410" s="61">
        <v>1.254</v>
      </c>
      <c r="Y1410" s="10" t="s">
        <v>166</v>
      </c>
      <c r="Z1410" s="14" t="s">
        <v>79</v>
      </c>
      <c r="AA1410" s="11" t="s">
        <v>37</v>
      </c>
      <c r="AB1410" s="11"/>
      <c r="AD1410" s="61"/>
      <c r="AE1410" s="61"/>
      <c r="AG1410" s="61"/>
      <c r="AH1410" s="15"/>
      <c r="AI1410" s="15"/>
      <c r="AJ1410" s="15"/>
      <c r="AK1410" s="61"/>
      <c r="AL1410" s="15"/>
      <c r="AM1410" s="15"/>
      <c r="AN1410" s="15"/>
      <c r="AO1410" s="15"/>
      <c r="AP1410" s="15">
        <v>780</v>
      </c>
      <c r="AQ1410" s="27"/>
      <c r="AR1410" s="26"/>
      <c r="AT1410" s="11" t="s">
        <v>38</v>
      </c>
      <c r="AU1410" s="14" t="s">
        <v>80</v>
      </c>
      <c r="AV1410" s="13" t="s">
        <v>80</v>
      </c>
      <c r="AW1410" s="15"/>
    </row>
    <row r="1411" spans="1:52" s="10" customFormat="1" ht="12" customHeight="1" x14ac:dyDescent="0.2">
      <c r="I1411" s="104"/>
      <c r="J1411" s="11"/>
      <c r="L1411" s="14"/>
      <c r="M1411" s="11"/>
      <c r="O1411" s="30"/>
      <c r="P1411" s="19"/>
      <c r="Q1411" s="60"/>
      <c r="R1411" s="12"/>
      <c r="S1411" s="12"/>
      <c r="T1411" s="11"/>
      <c r="U1411" s="12"/>
      <c r="V1411" s="11"/>
      <c r="W1411" s="61">
        <v>89</v>
      </c>
      <c r="X1411" s="61">
        <v>0.42399999999999999</v>
      </c>
      <c r="Y1411" s="10" t="s">
        <v>90</v>
      </c>
      <c r="Z1411" s="14" t="s">
        <v>79</v>
      </c>
      <c r="AA1411" s="11" t="s">
        <v>37</v>
      </c>
      <c r="AB1411" s="11"/>
      <c r="AD1411" s="61"/>
      <c r="AE1411" s="61"/>
      <c r="AG1411" s="61"/>
      <c r="AH1411" s="15"/>
      <c r="AI1411" s="15"/>
      <c r="AJ1411" s="15"/>
      <c r="AK1411" s="61"/>
      <c r="AL1411" s="15"/>
      <c r="AM1411" s="15"/>
      <c r="AN1411" s="15"/>
      <c r="AO1411" s="15"/>
      <c r="AP1411" s="15">
        <v>1500</v>
      </c>
      <c r="AQ1411" s="105"/>
      <c r="AR1411" s="26"/>
      <c r="AT1411" s="11" t="s">
        <v>47</v>
      </c>
      <c r="AU1411" s="14" t="s">
        <v>80</v>
      </c>
      <c r="AV1411" s="13" t="s">
        <v>80</v>
      </c>
      <c r="AW1411" s="15"/>
    </row>
    <row r="1412" spans="1:52" s="10" customFormat="1" ht="12" customHeight="1" x14ac:dyDescent="0.2">
      <c r="I1412" s="104"/>
      <c r="J1412" s="11"/>
      <c r="L1412" s="14"/>
      <c r="M1412" s="11"/>
      <c r="P1412" s="11"/>
      <c r="Q1412" s="60"/>
      <c r="R1412" s="12"/>
      <c r="S1412" s="12"/>
      <c r="T1412" s="11"/>
      <c r="U1412" s="12"/>
      <c r="V1412" s="11"/>
      <c r="W1412" s="61">
        <v>22</v>
      </c>
      <c r="X1412" s="61">
        <v>0.24099999999999999</v>
      </c>
      <c r="Y1412" s="10" t="s">
        <v>221</v>
      </c>
      <c r="Z1412" s="14" t="s">
        <v>79</v>
      </c>
      <c r="AA1412" s="11" t="s">
        <v>37</v>
      </c>
      <c r="AB1412" s="11"/>
      <c r="AD1412" s="61"/>
      <c r="AE1412" s="61"/>
      <c r="AG1412" s="61"/>
      <c r="AH1412" s="15"/>
      <c r="AI1412" s="15"/>
      <c r="AJ1412" s="15"/>
      <c r="AK1412" s="61"/>
      <c r="AL1412" s="15"/>
      <c r="AM1412" s="15"/>
      <c r="AN1412" s="15"/>
      <c r="AO1412" s="15"/>
      <c r="AP1412" s="15">
        <v>272</v>
      </c>
      <c r="AQ1412" s="27"/>
      <c r="AR1412" s="26"/>
      <c r="AT1412" s="11" t="s">
        <v>38</v>
      </c>
      <c r="AU1412" s="14" t="s">
        <v>80</v>
      </c>
      <c r="AV1412" s="13" t="s">
        <v>80</v>
      </c>
      <c r="AW1412" s="15"/>
    </row>
    <row r="1413" spans="1:52" s="10" customFormat="1" ht="12" customHeight="1" x14ac:dyDescent="0.2">
      <c r="I1413" s="104"/>
      <c r="J1413" s="11"/>
      <c r="L1413" s="14"/>
      <c r="M1413" s="11"/>
      <c r="P1413" s="11"/>
      <c r="Q1413" s="60"/>
      <c r="R1413" s="12"/>
      <c r="S1413" s="12"/>
      <c r="T1413" s="11"/>
      <c r="U1413" s="12"/>
      <c r="V1413" s="11"/>
      <c r="W1413" s="61">
        <v>99</v>
      </c>
      <c r="X1413" s="61">
        <v>0.433</v>
      </c>
      <c r="Y1413" s="10" t="s">
        <v>90</v>
      </c>
      <c r="Z1413" s="14" t="s">
        <v>79</v>
      </c>
      <c r="AA1413" s="11" t="s">
        <v>37</v>
      </c>
      <c r="AB1413" s="11"/>
      <c r="AD1413" s="61"/>
      <c r="AE1413" s="61"/>
      <c r="AG1413" s="61"/>
      <c r="AH1413" s="15"/>
      <c r="AI1413" s="15"/>
      <c r="AJ1413" s="15"/>
      <c r="AK1413" s="61"/>
      <c r="AL1413" s="15"/>
      <c r="AM1413" s="15"/>
      <c r="AN1413" s="15"/>
      <c r="AO1413" s="15"/>
      <c r="AP1413" s="15">
        <v>272</v>
      </c>
      <c r="AQ1413" s="27"/>
      <c r="AR1413" s="26"/>
      <c r="AT1413" s="11" t="s">
        <v>38</v>
      </c>
      <c r="AU1413" s="14" t="s">
        <v>80</v>
      </c>
      <c r="AV1413" s="13" t="s">
        <v>80</v>
      </c>
      <c r="AW1413" s="15"/>
    </row>
    <row r="1414" spans="1:52" s="82" customFormat="1" ht="12" customHeight="1" x14ac:dyDescent="0.2">
      <c r="A1414" s="10"/>
      <c r="B1414" s="10"/>
      <c r="C1414" s="10"/>
      <c r="D1414" s="10"/>
      <c r="E1414" s="10"/>
      <c r="F1414" s="10"/>
      <c r="G1414" s="10"/>
      <c r="H1414" s="10"/>
      <c r="I1414" s="104"/>
      <c r="J1414" s="11"/>
      <c r="K1414" s="10"/>
      <c r="L1414" s="14"/>
      <c r="M1414" s="11"/>
      <c r="N1414" s="10"/>
      <c r="O1414" s="10"/>
      <c r="P1414" s="11"/>
      <c r="Q1414" s="60"/>
      <c r="R1414" s="12"/>
      <c r="S1414" s="12"/>
      <c r="T1414" s="11"/>
      <c r="U1414" s="12"/>
      <c r="V1414" s="11"/>
      <c r="W1414" s="61">
        <v>2181</v>
      </c>
      <c r="X1414" s="61">
        <v>7.7039999999999997</v>
      </c>
      <c r="Y1414" s="10" t="s">
        <v>221</v>
      </c>
      <c r="Z1414" s="14" t="s">
        <v>79</v>
      </c>
      <c r="AA1414" s="11" t="s">
        <v>37</v>
      </c>
      <c r="AB1414" s="11"/>
      <c r="AC1414" s="10"/>
      <c r="AD1414" s="61"/>
      <c r="AE1414" s="61"/>
      <c r="AF1414" s="10"/>
      <c r="AG1414" s="61"/>
      <c r="AH1414" s="15"/>
      <c r="AI1414" s="15"/>
      <c r="AJ1414" s="15"/>
      <c r="AK1414" s="61"/>
      <c r="AL1414" s="15"/>
      <c r="AM1414" s="15"/>
      <c r="AN1414" s="15"/>
      <c r="AO1414" s="15"/>
      <c r="AP1414" s="15">
        <v>272</v>
      </c>
      <c r="AQ1414" s="27"/>
      <c r="AR1414" s="26"/>
      <c r="AS1414" s="10"/>
      <c r="AT1414" s="11" t="s">
        <v>38</v>
      </c>
      <c r="AU1414" s="14" t="s">
        <v>80</v>
      </c>
      <c r="AV1414" s="13" t="s">
        <v>80</v>
      </c>
      <c r="AW1414" s="15"/>
      <c r="AX1414" s="10"/>
      <c r="AY1414" s="10"/>
      <c r="AZ1414" s="10"/>
    </row>
    <row r="1415" spans="1:52" s="10" customFormat="1" ht="12" customHeight="1" x14ac:dyDescent="0.2">
      <c r="I1415" s="104"/>
      <c r="J1415" s="11"/>
      <c r="L1415" s="14"/>
      <c r="M1415" s="11"/>
      <c r="P1415" s="11"/>
      <c r="Q1415" s="60"/>
      <c r="R1415" s="12"/>
      <c r="S1415" s="12"/>
      <c r="T1415" s="11"/>
      <c r="U1415" s="12"/>
      <c r="V1415" s="11"/>
      <c r="W1415" s="61">
        <v>678</v>
      </c>
      <c r="X1415" s="61">
        <v>2.5680000000000001</v>
      </c>
      <c r="Y1415" s="10" t="s">
        <v>221</v>
      </c>
      <c r="Z1415" s="14" t="s">
        <v>79</v>
      </c>
      <c r="AA1415" s="11" t="s">
        <v>37</v>
      </c>
      <c r="AB1415" s="11"/>
      <c r="AD1415" s="61"/>
      <c r="AE1415" s="61"/>
      <c r="AG1415" s="61"/>
      <c r="AH1415" s="15"/>
      <c r="AI1415" s="15"/>
      <c r="AJ1415" s="15"/>
      <c r="AK1415" s="61"/>
      <c r="AL1415" s="15"/>
      <c r="AM1415" s="15"/>
      <c r="AN1415" s="15"/>
      <c r="AO1415" s="15"/>
      <c r="AP1415" s="15">
        <v>272</v>
      </c>
      <c r="AQ1415" s="27"/>
      <c r="AR1415" s="26"/>
      <c r="AT1415" s="11" t="s">
        <v>38</v>
      </c>
      <c r="AU1415" s="14" t="s">
        <v>80</v>
      </c>
      <c r="AV1415" s="13" t="s">
        <v>80</v>
      </c>
      <c r="AW1415" s="15"/>
    </row>
    <row r="1416" spans="1:52" s="10" customFormat="1" ht="12" customHeight="1" x14ac:dyDescent="0.2">
      <c r="I1416" s="104"/>
      <c r="J1416" s="11"/>
      <c r="L1416" s="14"/>
      <c r="M1416" s="11"/>
      <c r="P1416" s="11"/>
      <c r="Q1416" s="60"/>
      <c r="R1416" s="12"/>
      <c r="S1416" s="12"/>
      <c r="T1416" s="11"/>
      <c r="U1416" s="12"/>
      <c r="V1416" s="11"/>
      <c r="W1416" s="61">
        <v>235</v>
      </c>
      <c r="X1416" s="61">
        <v>0.98899999999999999</v>
      </c>
      <c r="Y1416" s="10" t="s">
        <v>90</v>
      </c>
      <c r="Z1416" s="14" t="s">
        <v>79</v>
      </c>
      <c r="AA1416" s="11" t="s">
        <v>37</v>
      </c>
      <c r="AB1416" s="11"/>
      <c r="AD1416" s="61"/>
      <c r="AE1416" s="61"/>
      <c r="AG1416" s="61"/>
      <c r="AH1416" s="15"/>
      <c r="AI1416" s="15"/>
      <c r="AJ1416" s="15"/>
      <c r="AK1416" s="61"/>
      <c r="AL1416" s="15"/>
      <c r="AM1416" s="15"/>
      <c r="AN1416" s="15"/>
      <c r="AO1416" s="15"/>
      <c r="AP1416" s="15">
        <v>272</v>
      </c>
      <c r="AQ1416" s="27"/>
      <c r="AR1416" s="26"/>
      <c r="AT1416" s="11" t="s">
        <v>38</v>
      </c>
      <c r="AU1416" s="14" t="s">
        <v>80</v>
      </c>
      <c r="AV1416" s="13" t="s">
        <v>80</v>
      </c>
      <c r="AW1416" s="15"/>
    </row>
    <row r="1417" spans="1:52" s="10" customFormat="1" ht="12" customHeight="1" x14ac:dyDescent="0.2">
      <c r="I1417" s="104"/>
      <c r="J1417" s="11"/>
      <c r="L1417" s="14"/>
      <c r="M1417" s="11"/>
      <c r="P1417" s="11"/>
      <c r="Q1417" s="60"/>
      <c r="R1417" s="12"/>
      <c r="S1417" s="12"/>
      <c r="T1417" s="11"/>
      <c r="U1417" s="12"/>
      <c r="V1417" s="11"/>
      <c r="W1417" s="61">
        <v>2181</v>
      </c>
      <c r="X1417" s="61">
        <v>7.6379999999999999</v>
      </c>
      <c r="Y1417" s="10" t="s">
        <v>90</v>
      </c>
      <c r="Z1417" s="14" t="s">
        <v>79</v>
      </c>
      <c r="AA1417" s="11" t="s">
        <v>37</v>
      </c>
      <c r="AB1417" s="11"/>
      <c r="AD1417" s="61"/>
      <c r="AE1417" s="61"/>
      <c r="AG1417" s="61"/>
      <c r="AH1417" s="15"/>
      <c r="AI1417" s="15"/>
      <c r="AJ1417" s="15"/>
      <c r="AK1417" s="61"/>
      <c r="AL1417" s="15"/>
      <c r="AM1417" s="15"/>
      <c r="AN1417" s="15"/>
      <c r="AO1417" s="15"/>
      <c r="AP1417" s="15">
        <v>272</v>
      </c>
      <c r="AQ1417" s="27"/>
      <c r="AR1417" s="26"/>
      <c r="AT1417" s="11" t="s">
        <v>38</v>
      </c>
      <c r="AU1417" s="14" t="s">
        <v>80</v>
      </c>
      <c r="AV1417" s="13" t="s">
        <v>80</v>
      </c>
      <c r="AW1417" s="15"/>
    </row>
    <row r="1418" spans="1:52" s="10" customFormat="1" ht="12" customHeight="1" x14ac:dyDescent="0.2">
      <c r="I1418" s="104"/>
      <c r="J1418" s="11"/>
      <c r="L1418" s="14"/>
      <c r="M1418" s="11"/>
      <c r="P1418" s="11"/>
      <c r="Q1418" s="60"/>
      <c r="R1418" s="12"/>
      <c r="S1418" s="12"/>
      <c r="T1418" s="11"/>
      <c r="U1418" s="12"/>
      <c r="V1418" s="11"/>
      <c r="W1418" s="61">
        <v>2008</v>
      </c>
      <c r="X1418" s="61">
        <v>7.07</v>
      </c>
      <c r="Y1418" s="10" t="s">
        <v>90</v>
      </c>
      <c r="Z1418" s="14" t="s">
        <v>79</v>
      </c>
      <c r="AA1418" s="11" t="s">
        <v>37</v>
      </c>
      <c r="AB1418" s="11"/>
      <c r="AD1418" s="61"/>
      <c r="AE1418" s="61"/>
      <c r="AG1418" s="61"/>
      <c r="AH1418" s="15"/>
      <c r="AI1418" s="15"/>
      <c r="AJ1418" s="15"/>
      <c r="AK1418" s="61"/>
      <c r="AL1418" s="15"/>
      <c r="AM1418" s="15"/>
      <c r="AN1418" s="15"/>
      <c r="AO1418" s="15"/>
      <c r="AP1418" s="15">
        <v>272</v>
      </c>
      <c r="AQ1418" s="27"/>
      <c r="AR1418" s="26"/>
      <c r="AT1418" s="11" t="s">
        <v>38</v>
      </c>
      <c r="AU1418" s="14" t="s">
        <v>80</v>
      </c>
      <c r="AV1418" s="13" t="s">
        <v>80</v>
      </c>
      <c r="AW1418" s="15"/>
    </row>
    <row r="1419" spans="1:52" s="10" customFormat="1" ht="12" customHeight="1" x14ac:dyDescent="0.2">
      <c r="I1419" s="104"/>
      <c r="J1419" s="11"/>
      <c r="L1419" s="14"/>
      <c r="M1419" s="11"/>
      <c r="P1419" s="11"/>
      <c r="Q1419" s="60"/>
      <c r="R1419" s="12"/>
      <c r="S1419" s="12"/>
      <c r="T1419" s="11"/>
      <c r="U1419" s="12"/>
      <c r="V1419" s="11"/>
      <c r="W1419" s="61">
        <v>2095</v>
      </c>
      <c r="X1419" s="61">
        <v>7.3540000000000001</v>
      </c>
      <c r="Y1419" s="10" t="s">
        <v>90</v>
      </c>
      <c r="Z1419" s="14" t="s">
        <v>79</v>
      </c>
      <c r="AA1419" s="11" t="s">
        <v>37</v>
      </c>
      <c r="AB1419" s="11"/>
      <c r="AD1419" s="61"/>
      <c r="AE1419" s="61"/>
      <c r="AG1419" s="61"/>
      <c r="AH1419" s="15"/>
      <c r="AI1419" s="15"/>
      <c r="AJ1419" s="15"/>
      <c r="AK1419" s="61"/>
      <c r="AL1419" s="15"/>
      <c r="AM1419" s="15"/>
      <c r="AN1419" s="15"/>
      <c r="AO1419" s="15"/>
      <c r="AP1419" s="15">
        <v>272</v>
      </c>
      <c r="AQ1419" s="27"/>
      <c r="AR1419" s="26"/>
      <c r="AT1419" s="11" t="s">
        <v>38</v>
      </c>
      <c r="AU1419" s="14" t="s">
        <v>80</v>
      </c>
      <c r="AV1419" s="13" t="s">
        <v>80</v>
      </c>
      <c r="AW1419" s="15"/>
    </row>
    <row r="1420" spans="1:52" s="10" customFormat="1" ht="12" customHeight="1" x14ac:dyDescent="0.2">
      <c r="I1420" s="104"/>
      <c r="J1420" s="11"/>
      <c r="L1420" s="14"/>
      <c r="M1420" s="11"/>
      <c r="P1420" s="11"/>
      <c r="Q1420" s="60"/>
      <c r="R1420" s="12"/>
      <c r="S1420" s="12"/>
      <c r="T1420" s="11"/>
      <c r="U1420" s="12"/>
      <c r="V1420" s="11"/>
      <c r="W1420" s="61">
        <v>246</v>
      </c>
      <c r="X1420" s="61">
        <v>1.0569999999999999</v>
      </c>
      <c r="Y1420" s="10" t="s">
        <v>221</v>
      </c>
      <c r="Z1420" s="14" t="s">
        <v>79</v>
      </c>
      <c r="AA1420" s="11" t="s">
        <v>37</v>
      </c>
      <c r="AB1420" s="11"/>
      <c r="AD1420" s="61"/>
      <c r="AE1420" s="61"/>
      <c r="AG1420" s="61"/>
      <c r="AH1420" s="15"/>
      <c r="AI1420" s="15"/>
      <c r="AJ1420" s="15"/>
      <c r="AK1420" s="61"/>
      <c r="AL1420" s="15"/>
      <c r="AM1420" s="15"/>
      <c r="AN1420" s="15"/>
      <c r="AO1420" s="15"/>
      <c r="AP1420" s="15">
        <v>272</v>
      </c>
      <c r="AQ1420" s="27"/>
      <c r="AR1420" s="26"/>
      <c r="AT1420" s="11" t="s">
        <v>38</v>
      </c>
      <c r="AU1420" s="14" t="s">
        <v>80</v>
      </c>
      <c r="AV1420" s="13" t="s">
        <v>80</v>
      </c>
      <c r="AW1420" s="15"/>
    </row>
    <row r="1421" spans="1:52" s="10" customFormat="1" ht="12" customHeight="1" x14ac:dyDescent="0.2">
      <c r="I1421" s="104"/>
      <c r="J1421" s="11"/>
      <c r="L1421" s="14"/>
      <c r="M1421" s="11"/>
      <c r="O1421" s="30"/>
      <c r="P1421" s="19"/>
      <c r="Q1421" s="60"/>
      <c r="R1421" s="12"/>
      <c r="S1421" s="12"/>
      <c r="T1421" s="11"/>
      <c r="U1421" s="12"/>
      <c r="V1421" s="11"/>
      <c r="W1421" s="61">
        <v>395</v>
      </c>
      <c r="X1421" s="61">
        <v>2.552</v>
      </c>
      <c r="Y1421" s="10" t="s">
        <v>111</v>
      </c>
      <c r="Z1421" s="14" t="s">
        <v>79</v>
      </c>
      <c r="AA1421" s="11" t="s">
        <v>37</v>
      </c>
      <c r="AB1421" s="11"/>
      <c r="AD1421" s="61"/>
      <c r="AE1421" s="61"/>
      <c r="AG1421" s="61"/>
      <c r="AH1421" s="15"/>
      <c r="AI1421" s="15"/>
      <c r="AJ1421" s="15"/>
      <c r="AK1421" s="61"/>
      <c r="AL1421" s="15"/>
      <c r="AM1421" s="15"/>
      <c r="AN1421" s="15"/>
      <c r="AO1421" s="15"/>
      <c r="AP1421" s="15">
        <v>750</v>
      </c>
      <c r="AQ1421" s="27"/>
      <c r="AR1421" s="26"/>
      <c r="AT1421" s="11" t="s">
        <v>47</v>
      </c>
      <c r="AU1421" s="14" t="s">
        <v>80</v>
      </c>
      <c r="AV1421" s="13" t="s">
        <v>80</v>
      </c>
      <c r="AW1421" s="15"/>
    </row>
    <row r="1422" spans="1:52" s="10" customFormat="1" ht="12" customHeight="1" x14ac:dyDescent="0.2">
      <c r="I1422" s="104"/>
      <c r="J1422" s="11"/>
      <c r="L1422" s="14"/>
      <c r="M1422" s="11"/>
      <c r="O1422" s="30"/>
      <c r="P1422" s="19"/>
      <c r="Q1422" s="60"/>
      <c r="R1422" s="12"/>
      <c r="S1422" s="12"/>
      <c r="T1422" s="11"/>
      <c r="U1422" s="12"/>
      <c r="V1422" s="11"/>
      <c r="W1422" s="61">
        <v>11</v>
      </c>
      <c r="X1422" s="61">
        <v>0.26400000000000001</v>
      </c>
      <c r="Y1422" s="10" t="s">
        <v>111</v>
      </c>
      <c r="Z1422" s="14" t="s">
        <v>79</v>
      </c>
      <c r="AA1422" s="11" t="s">
        <v>37</v>
      </c>
      <c r="AB1422" s="11"/>
      <c r="AD1422" s="61"/>
      <c r="AE1422" s="61"/>
      <c r="AG1422" s="61"/>
      <c r="AH1422" s="15"/>
      <c r="AI1422" s="15"/>
      <c r="AJ1422" s="15"/>
      <c r="AK1422" s="61"/>
      <c r="AL1422" s="15"/>
      <c r="AM1422" s="15"/>
      <c r="AN1422" s="15"/>
      <c r="AO1422" s="15"/>
      <c r="AP1422" s="15">
        <v>750</v>
      </c>
      <c r="AQ1422" s="27"/>
      <c r="AR1422" s="26"/>
      <c r="AT1422" s="11" t="s">
        <v>47</v>
      </c>
      <c r="AU1422" s="14" t="s">
        <v>80</v>
      </c>
      <c r="AV1422" s="13" t="s">
        <v>80</v>
      </c>
      <c r="AW1422" s="15"/>
    </row>
    <row r="1423" spans="1:52" s="10" customFormat="1" ht="12" customHeight="1" x14ac:dyDescent="0.2">
      <c r="I1423" s="104"/>
      <c r="J1423" s="11"/>
      <c r="L1423" s="14"/>
      <c r="M1423" s="11"/>
      <c r="P1423" s="11"/>
      <c r="Q1423" s="60"/>
      <c r="R1423" s="12"/>
      <c r="S1423" s="12"/>
      <c r="T1423" s="11"/>
      <c r="U1423" s="12"/>
      <c r="V1423" s="11"/>
      <c r="W1423" s="61">
        <v>62</v>
      </c>
      <c r="X1423" s="61">
        <v>0.86499999999999999</v>
      </c>
      <c r="Y1423" s="10" t="s">
        <v>90</v>
      </c>
      <c r="Z1423" s="14" t="s">
        <v>79</v>
      </c>
      <c r="AA1423" s="11" t="s">
        <v>37</v>
      </c>
      <c r="AB1423" s="11"/>
      <c r="AD1423" s="61"/>
      <c r="AE1423" s="61"/>
      <c r="AG1423" s="61"/>
      <c r="AH1423" s="15"/>
      <c r="AI1423" s="15"/>
      <c r="AJ1423" s="15"/>
      <c r="AK1423" s="61"/>
      <c r="AL1423" s="15"/>
      <c r="AM1423" s="15"/>
      <c r="AN1423" s="15"/>
      <c r="AO1423" s="15"/>
      <c r="AP1423" s="15">
        <v>236.57142857142858</v>
      </c>
      <c r="AQ1423" s="27"/>
      <c r="AR1423" s="26"/>
      <c r="AT1423" s="11" t="s">
        <v>38</v>
      </c>
      <c r="AU1423" s="14" t="s">
        <v>80</v>
      </c>
      <c r="AV1423" s="13" t="s">
        <v>80</v>
      </c>
      <c r="AW1423" s="15"/>
    </row>
    <row r="1424" spans="1:52" s="10" customFormat="1" ht="12" customHeight="1" x14ac:dyDescent="0.2">
      <c r="I1424" s="104"/>
      <c r="J1424" s="11"/>
      <c r="L1424" s="14"/>
      <c r="M1424" s="11"/>
      <c r="P1424" s="11"/>
      <c r="Q1424" s="60"/>
      <c r="R1424" s="12"/>
      <c r="S1424" s="12"/>
      <c r="T1424" s="11"/>
      <c r="U1424" s="12"/>
      <c r="V1424" s="11"/>
      <c r="W1424" s="61">
        <v>2172</v>
      </c>
      <c r="X1424" s="61">
        <v>7.6379999999999999</v>
      </c>
      <c r="Y1424" s="10" t="s">
        <v>90</v>
      </c>
      <c r="Z1424" s="14" t="s">
        <v>79</v>
      </c>
      <c r="AA1424" s="11" t="s">
        <v>37</v>
      </c>
      <c r="AB1424" s="11"/>
      <c r="AD1424" s="61"/>
      <c r="AE1424" s="61"/>
      <c r="AG1424" s="61"/>
      <c r="AH1424" s="15"/>
      <c r="AI1424" s="15"/>
      <c r="AJ1424" s="15"/>
      <c r="AK1424" s="61"/>
      <c r="AL1424" s="15"/>
      <c r="AM1424" s="15"/>
      <c r="AN1424" s="15"/>
      <c r="AO1424" s="15"/>
      <c r="AP1424" s="15">
        <v>236.57142857142858</v>
      </c>
      <c r="AQ1424" s="27"/>
      <c r="AR1424" s="26"/>
      <c r="AT1424" s="11" t="s">
        <v>38</v>
      </c>
      <c r="AU1424" s="14" t="s">
        <v>80</v>
      </c>
      <c r="AV1424" s="13" t="s">
        <v>80</v>
      </c>
      <c r="AW1424" s="15"/>
    </row>
    <row r="1425" spans="9:49" s="10" customFormat="1" ht="12" customHeight="1" x14ac:dyDescent="0.2">
      <c r="I1425" s="104"/>
      <c r="J1425" s="11"/>
      <c r="L1425" s="14"/>
      <c r="M1425" s="11"/>
      <c r="P1425" s="11"/>
      <c r="Q1425" s="60"/>
      <c r="R1425" s="12"/>
      <c r="S1425" s="12"/>
      <c r="T1425" s="11"/>
      <c r="U1425" s="12"/>
      <c r="V1425" s="11"/>
      <c r="W1425" s="61">
        <v>73.5</v>
      </c>
      <c r="X1425" s="61">
        <v>0.42899999999999999</v>
      </c>
      <c r="Y1425" s="10" t="s">
        <v>221</v>
      </c>
      <c r="Z1425" s="14" t="s">
        <v>79</v>
      </c>
      <c r="AA1425" s="11" t="s">
        <v>37</v>
      </c>
      <c r="AB1425" s="11"/>
      <c r="AD1425" s="61"/>
      <c r="AE1425" s="61"/>
      <c r="AG1425" s="61"/>
      <c r="AH1425" s="15"/>
      <c r="AI1425" s="15"/>
      <c r="AJ1425" s="15"/>
      <c r="AK1425" s="61"/>
      <c r="AL1425" s="15"/>
      <c r="AM1425" s="15"/>
      <c r="AN1425" s="15"/>
      <c r="AO1425" s="15"/>
      <c r="AP1425" s="15">
        <v>236.57142857142858</v>
      </c>
      <c r="AQ1425" s="27"/>
      <c r="AR1425" s="26"/>
      <c r="AT1425" s="11" t="s">
        <v>38</v>
      </c>
      <c r="AU1425" s="14" t="s">
        <v>80</v>
      </c>
      <c r="AV1425" s="13" t="s">
        <v>80</v>
      </c>
      <c r="AW1425" s="15"/>
    </row>
    <row r="1426" spans="9:49" s="10" customFormat="1" ht="12" customHeight="1" x14ac:dyDescent="0.2">
      <c r="I1426" s="104"/>
      <c r="J1426" s="11"/>
      <c r="L1426" s="14"/>
      <c r="M1426" s="11"/>
      <c r="P1426" s="11"/>
      <c r="Q1426" s="60"/>
      <c r="R1426" s="12"/>
      <c r="S1426" s="12"/>
      <c r="T1426" s="11"/>
      <c r="U1426" s="12"/>
      <c r="V1426" s="11"/>
      <c r="W1426" s="61">
        <v>676</v>
      </c>
      <c r="X1426" s="61">
        <v>1.284</v>
      </c>
      <c r="Y1426" s="10" t="s">
        <v>221</v>
      </c>
      <c r="Z1426" s="14" t="s">
        <v>79</v>
      </c>
      <c r="AA1426" s="11" t="s">
        <v>37</v>
      </c>
      <c r="AB1426" s="11"/>
      <c r="AD1426" s="61"/>
      <c r="AE1426" s="61"/>
      <c r="AG1426" s="61"/>
      <c r="AH1426" s="15"/>
      <c r="AI1426" s="15"/>
      <c r="AJ1426" s="15"/>
      <c r="AK1426" s="61"/>
      <c r="AL1426" s="15"/>
      <c r="AM1426" s="15"/>
      <c r="AN1426" s="15"/>
      <c r="AO1426" s="15"/>
      <c r="AP1426" s="15">
        <v>236.57142857142858</v>
      </c>
      <c r="AQ1426" s="27"/>
      <c r="AR1426" s="26"/>
      <c r="AT1426" s="11" t="s">
        <v>38</v>
      </c>
      <c r="AU1426" s="14" t="s">
        <v>80</v>
      </c>
      <c r="AV1426" s="13" t="s">
        <v>80</v>
      </c>
      <c r="AW1426" s="15"/>
    </row>
    <row r="1427" spans="9:49" s="10" customFormat="1" ht="12" customHeight="1" x14ac:dyDescent="0.2">
      <c r="I1427" s="104"/>
      <c r="J1427" s="11"/>
      <c r="L1427" s="14"/>
      <c r="M1427" s="11"/>
      <c r="P1427" s="11"/>
      <c r="Q1427" s="60"/>
      <c r="R1427" s="12"/>
      <c r="S1427" s="12"/>
      <c r="T1427" s="11"/>
      <c r="U1427" s="12"/>
      <c r="V1427" s="11"/>
      <c r="W1427" s="61">
        <v>47.5</v>
      </c>
      <c r="X1427" s="61">
        <v>0.433</v>
      </c>
      <c r="Y1427" s="10" t="s">
        <v>90</v>
      </c>
      <c r="Z1427" s="14" t="s">
        <v>79</v>
      </c>
      <c r="AA1427" s="11" t="s">
        <v>37</v>
      </c>
      <c r="AB1427" s="11"/>
      <c r="AD1427" s="61"/>
      <c r="AE1427" s="61"/>
      <c r="AG1427" s="61"/>
      <c r="AH1427" s="15"/>
      <c r="AI1427" s="15"/>
      <c r="AJ1427" s="15"/>
      <c r="AK1427" s="61"/>
      <c r="AL1427" s="15"/>
      <c r="AM1427" s="15"/>
      <c r="AN1427" s="15"/>
      <c r="AO1427" s="15"/>
      <c r="AP1427" s="15">
        <v>236.57142857142858</v>
      </c>
      <c r="AQ1427" s="27"/>
      <c r="AR1427" s="26"/>
      <c r="AT1427" s="11" t="s">
        <v>38</v>
      </c>
      <c r="AU1427" s="14" t="s">
        <v>80</v>
      </c>
      <c r="AV1427" s="13" t="s">
        <v>80</v>
      </c>
      <c r="AW1427" s="15"/>
    </row>
    <row r="1428" spans="9:49" s="10" customFormat="1" ht="12" customHeight="1" x14ac:dyDescent="0.2">
      <c r="I1428" s="104"/>
      <c r="J1428" s="11"/>
      <c r="L1428" s="14"/>
      <c r="M1428" s="11"/>
      <c r="P1428" s="11"/>
      <c r="Q1428" s="60"/>
      <c r="R1428" s="12"/>
      <c r="S1428" s="12"/>
      <c r="T1428" s="11"/>
      <c r="U1428" s="12"/>
      <c r="V1428" s="11"/>
      <c r="W1428" s="61">
        <v>172</v>
      </c>
      <c r="X1428" s="61">
        <v>0.82899999999999996</v>
      </c>
      <c r="Y1428" s="10" t="s">
        <v>221</v>
      </c>
      <c r="Z1428" s="14" t="s">
        <v>79</v>
      </c>
      <c r="AA1428" s="11" t="s">
        <v>37</v>
      </c>
      <c r="AB1428" s="11"/>
      <c r="AD1428" s="61"/>
      <c r="AE1428" s="61"/>
      <c r="AG1428" s="61"/>
      <c r="AH1428" s="15"/>
      <c r="AI1428" s="15"/>
      <c r="AJ1428" s="15"/>
      <c r="AK1428" s="61"/>
      <c r="AL1428" s="15"/>
      <c r="AM1428" s="15"/>
      <c r="AN1428" s="15"/>
      <c r="AO1428" s="15"/>
      <c r="AP1428" s="15">
        <v>236.57142857142858</v>
      </c>
      <c r="AQ1428" s="27"/>
      <c r="AR1428" s="26"/>
      <c r="AT1428" s="11" t="s">
        <v>38</v>
      </c>
      <c r="AU1428" s="14" t="s">
        <v>80</v>
      </c>
      <c r="AV1428" s="13" t="s">
        <v>80</v>
      </c>
      <c r="AW1428" s="15"/>
    </row>
    <row r="1429" spans="9:49" s="10" customFormat="1" ht="12" customHeight="1" x14ac:dyDescent="0.2">
      <c r="I1429" s="104"/>
      <c r="J1429" s="11"/>
      <c r="L1429" s="14"/>
      <c r="M1429" s="11"/>
      <c r="P1429" s="11"/>
      <c r="Q1429" s="60"/>
      <c r="R1429" s="12"/>
      <c r="S1429" s="12"/>
      <c r="T1429" s="11"/>
      <c r="U1429" s="12"/>
      <c r="V1429" s="11"/>
      <c r="W1429" s="61">
        <v>88</v>
      </c>
      <c r="X1429" s="61">
        <v>0.70499999999999996</v>
      </c>
      <c r="Y1429" s="10" t="s">
        <v>90</v>
      </c>
      <c r="Z1429" s="14" t="s">
        <v>79</v>
      </c>
      <c r="AA1429" s="11" t="s">
        <v>37</v>
      </c>
      <c r="AB1429" s="11"/>
      <c r="AD1429" s="61"/>
      <c r="AE1429" s="61"/>
      <c r="AG1429" s="61"/>
      <c r="AH1429" s="15"/>
      <c r="AI1429" s="15"/>
      <c r="AJ1429" s="15"/>
      <c r="AK1429" s="61"/>
      <c r="AL1429" s="15"/>
      <c r="AM1429" s="15"/>
      <c r="AN1429" s="15"/>
      <c r="AO1429" s="15"/>
      <c r="AP1429" s="15">
        <v>236.57142857142858</v>
      </c>
      <c r="AQ1429" s="27"/>
      <c r="AR1429" s="26"/>
      <c r="AT1429" s="11" t="s">
        <v>38</v>
      </c>
      <c r="AU1429" s="14" t="s">
        <v>80</v>
      </c>
      <c r="AV1429" s="13" t="s">
        <v>80</v>
      </c>
      <c r="AW1429" s="15"/>
    </row>
    <row r="1430" spans="9:49" s="10" customFormat="1" ht="12" customHeight="1" x14ac:dyDescent="0.2">
      <c r="I1430" s="104"/>
      <c r="J1430" s="11"/>
      <c r="L1430" s="14"/>
      <c r="M1430" s="11"/>
      <c r="O1430" s="30"/>
      <c r="P1430" s="19"/>
      <c r="Q1430" s="60"/>
      <c r="R1430" s="12"/>
      <c r="S1430" s="12"/>
      <c r="T1430" s="11"/>
      <c r="U1430" s="12"/>
      <c r="V1430" s="11"/>
      <c r="W1430" s="61">
        <v>1899</v>
      </c>
      <c r="X1430" s="61">
        <v>6.7949999999999999</v>
      </c>
      <c r="Y1430" s="10" t="s">
        <v>221</v>
      </c>
      <c r="Z1430" s="14" t="s">
        <v>79</v>
      </c>
      <c r="AA1430" s="11" t="s">
        <v>37</v>
      </c>
      <c r="AB1430" s="11"/>
      <c r="AD1430" s="61"/>
      <c r="AE1430" s="61"/>
      <c r="AG1430" s="61"/>
      <c r="AH1430" s="15"/>
      <c r="AI1430" s="15"/>
      <c r="AJ1430" s="15"/>
      <c r="AK1430" s="61"/>
      <c r="AL1430" s="15"/>
      <c r="AM1430" s="15"/>
      <c r="AN1430" s="15"/>
      <c r="AO1430" s="15"/>
      <c r="AP1430" s="15">
        <v>159.23076923076923</v>
      </c>
      <c r="AQ1430" s="27"/>
      <c r="AR1430" s="26"/>
      <c r="AT1430" s="11" t="s">
        <v>47</v>
      </c>
      <c r="AU1430" s="14" t="s">
        <v>80</v>
      </c>
      <c r="AV1430" s="13" t="s">
        <v>80</v>
      </c>
      <c r="AW1430" s="15"/>
    </row>
    <row r="1431" spans="9:49" s="10" customFormat="1" ht="12" customHeight="1" x14ac:dyDescent="0.2">
      <c r="I1431" s="104"/>
      <c r="J1431" s="11"/>
      <c r="L1431" s="14"/>
      <c r="M1431" s="11"/>
      <c r="O1431" s="30"/>
      <c r="P1431" s="19"/>
      <c r="Q1431" s="60"/>
      <c r="R1431" s="12"/>
      <c r="S1431" s="12"/>
      <c r="T1431" s="11"/>
      <c r="U1431" s="12"/>
      <c r="V1431" s="11"/>
      <c r="W1431" s="61">
        <v>237</v>
      </c>
      <c r="X1431" s="61">
        <v>1.0569999999999999</v>
      </c>
      <c r="Y1431" s="10" t="s">
        <v>221</v>
      </c>
      <c r="Z1431" s="14" t="s">
        <v>79</v>
      </c>
      <c r="AA1431" s="11" t="s">
        <v>37</v>
      </c>
      <c r="AB1431" s="11"/>
      <c r="AD1431" s="61"/>
      <c r="AE1431" s="61"/>
      <c r="AG1431" s="61"/>
      <c r="AH1431" s="15"/>
      <c r="AI1431" s="15"/>
      <c r="AJ1431" s="15"/>
      <c r="AK1431" s="61"/>
      <c r="AL1431" s="15"/>
      <c r="AM1431" s="15"/>
      <c r="AN1431" s="15"/>
      <c r="AO1431" s="15"/>
      <c r="AP1431" s="15">
        <v>159.23076923076923</v>
      </c>
      <c r="AQ1431" s="27"/>
      <c r="AR1431" s="26"/>
      <c r="AT1431" s="11" t="s">
        <v>47</v>
      </c>
      <c r="AU1431" s="14" t="s">
        <v>80</v>
      </c>
      <c r="AV1431" s="13" t="s">
        <v>80</v>
      </c>
      <c r="AW1431" s="15"/>
    </row>
    <row r="1432" spans="9:49" s="10" customFormat="1" ht="12" customHeight="1" x14ac:dyDescent="0.2">
      <c r="I1432" s="104"/>
      <c r="J1432" s="11"/>
      <c r="L1432" s="14"/>
      <c r="M1432" s="11"/>
      <c r="O1432" s="30"/>
      <c r="P1432" s="19"/>
      <c r="Q1432" s="60"/>
      <c r="R1432" s="12"/>
      <c r="S1432" s="12"/>
      <c r="T1432" s="11"/>
      <c r="U1432" s="12"/>
      <c r="V1432" s="11"/>
      <c r="W1432" s="61">
        <v>2159</v>
      </c>
      <c r="X1432" s="61">
        <v>7.6379999999999999</v>
      </c>
      <c r="Y1432" s="10" t="s">
        <v>90</v>
      </c>
      <c r="Z1432" s="14" t="s">
        <v>79</v>
      </c>
      <c r="AA1432" s="11" t="s">
        <v>37</v>
      </c>
      <c r="AB1432" s="11"/>
      <c r="AD1432" s="61"/>
      <c r="AE1432" s="61"/>
      <c r="AG1432" s="61"/>
      <c r="AH1432" s="15"/>
      <c r="AI1432" s="15"/>
      <c r="AJ1432" s="15"/>
      <c r="AK1432" s="61"/>
      <c r="AL1432" s="15"/>
      <c r="AM1432" s="15"/>
      <c r="AN1432" s="15"/>
      <c r="AO1432" s="15"/>
      <c r="AP1432" s="15">
        <v>159.23076923076923</v>
      </c>
      <c r="AQ1432" s="27"/>
      <c r="AR1432" s="26"/>
      <c r="AT1432" s="11" t="s">
        <v>47</v>
      </c>
      <c r="AU1432" s="14" t="s">
        <v>80</v>
      </c>
      <c r="AV1432" s="13" t="s">
        <v>80</v>
      </c>
      <c r="AW1432" s="15"/>
    </row>
    <row r="1433" spans="9:49" s="10" customFormat="1" ht="12" customHeight="1" x14ac:dyDescent="0.2">
      <c r="I1433" s="104"/>
      <c r="J1433" s="11"/>
      <c r="L1433" s="14"/>
      <c r="M1433" s="11"/>
      <c r="O1433" s="30"/>
      <c r="P1433" s="19"/>
      <c r="Q1433" s="60"/>
      <c r="R1433" s="12"/>
      <c r="S1433" s="12"/>
      <c r="T1433" s="11"/>
      <c r="U1433" s="12"/>
      <c r="V1433" s="11"/>
      <c r="W1433" s="61">
        <v>362</v>
      </c>
      <c r="X1433" s="61">
        <v>1.706</v>
      </c>
      <c r="Y1433" s="10" t="s">
        <v>90</v>
      </c>
      <c r="Z1433" s="14" t="s">
        <v>79</v>
      </c>
      <c r="AA1433" s="11" t="s">
        <v>37</v>
      </c>
      <c r="AB1433" s="11"/>
      <c r="AD1433" s="61"/>
      <c r="AE1433" s="61"/>
      <c r="AG1433" s="61"/>
      <c r="AH1433" s="15"/>
      <c r="AI1433" s="15"/>
      <c r="AJ1433" s="15"/>
      <c r="AK1433" s="61"/>
      <c r="AL1433" s="15"/>
      <c r="AM1433" s="15"/>
      <c r="AN1433" s="15"/>
      <c r="AO1433" s="15"/>
      <c r="AP1433" s="15">
        <v>159.23076923076923</v>
      </c>
      <c r="AQ1433" s="27"/>
      <c r="AR1433" s="26"/>
      <c r="AT1433" s="11" t="s">
        <v>47</v>
      </c>
      <c r="AU1433" s="14" t="s">
        <v>80</v>
      </c>
      <c r="AV1433" s="13" t="s">
        <v>80</v>
      </c>
      <c r="AW1433" s="15"/>
    </row>
    <row r="1434" spans="9:49" s="10" customFormat="1" ht="12" customHeight="1" x14ac:dyDescent="0.2">
      <c r="I1434" s="104"/>
      <c r="J1434" s="11"/>
      <c r="L1434" s="14"/>
      <c r="M1434" s="11"/>
      <c r="O1434" s="30"/>
      <c r="P1434" s="19"/>
      <c r="Q1434" s="60"/>
      <c r="R1434" s="12"/>
      <c r="S1434" s="12"/>
      <c r="T1434" s="11"/>
      <c r="U1434" s="12"/>
      <c r="V1434" s="11"/>
      <c r="W1434" s="61">
        <v>1921</v>
      </c>
      <c r="X1434" s="61">
        <v>6.798</v>
      </c>
      <c r="Y1434" s="10" t="s">
        <v>90</v>
      </c>
      <c r="Z1434" s="14" t="s">
        <v>79</v>
      </c>
      <c r="AA1434" s="11" t="s">
        <v>37</v>
      </c>
      <c r="AB1434" s="11"/>
      <c r="AD1434" s="61"/>
      <c r="AE1434" s="61"/>
      <c r="AG1434" s="61"/>
      <c r="AH1434" s="15"/>
      <c r="AI1434" s="15"/>
      <c r="AJ1434" s="15"/>
      <c r="AK1434" s="61"/>
      <c r="AL1434" s="15"/>
      <c r="AM1434" s="15"/>
      <c r="AN1434" s="15"/>
      <c r="AO1434" s="15"/>
      <c r="AP1434" s="15">
        <v>159.23076923076923</v>
      </c>
      <c r="AQ1434" s="27"/>
      <c r="AR1434" s="26"/>
      <c r="AT1434" s="11" t="s">
        <v>47</v>
      </c>
      <c r="AU1434" s="14" t="s">
        <v>80</v>
      </c>
      <c r="AV1434" s="13" t="s">
        <v>80</v>
      </c>
      <c r="AW1434" s="15"/>
    </row>
    <row r="1435" spans="9:49" s="10" customFormat="1" ht="12" customHeight="1" x14ac:dyDescent="0.2">
      <c r="I1435" s="104"/>
      <c r="J1435" s="11"/>
      <c r="L1435" s="14"/>
      <c r="M1435" s="11"/>
      <c r="O1435" s="30"/>
      <c r="P1435" s="19"/>
      <c r="Q1435" s="60"/>
      <c r="R1435" s="12"/>
      <c r="S1435" s="12"/>
      <c r="T1435" s="11"/>
      <c r="U1435" s="12"/>
      <c r="V1435" s="11"/>
      <c r="W1435" s="61">
        <v>22</v>
      </c>
      <c r="X1435" s="61">
        <v>0.24099999999999999</v>
      </c>
      <c r="Y1435" s="10" t="s">
        <v>221</v>
      </c>
      <c r="Z1435" s="14" t="s">
        <v>79</v>
      </c>
      <c r="AA1435" s="11" t="s">
        <v>37</v>
      </c>
      <c r="AB1435" s="11"/>
      <c r="AD1435" s="61"/>
      <c r="AE1435" s="61"/>
      <c r="AG1435" s="61"/>
      <c r="AH1435" s="15"/>
      <c r="AI1435" s="15"/>
      <c r="AJ1435" s="15"/>
      <c r="AK1435" s="61"/>
      <c r="AL1435" s="15"/>
      <c r="AM1435" s="15"/>
      <c r="AN1435" s="15"/>
      <c r="AO1435" s="15"/>
      <c r="AP1435" s="15">
        <v>159.23076923076923</v>
      </c>
      <c r="AQ1435" s="27"/>
      <c r="AR1435" s="26"/>
      <c r="AT1435" s="11" t="s">
        <v>47</v>
      </c>
      <c r="AU1435" s="14" t="s">
        <v>80</v>
      </c>
      <c r="AV1435" s="13" t="s">
        <v>80</v>
      </c>
      <c r="AW1435" s="15"/>
    </row>
    <row r="1436" spans="9:49" s="10" customFormat="1" ht="12" customHeight="1" x14ac:dyDescent="0.2">
      <c r="I1436" s="104"/>
      <c r="J1436" s="11"/>
      <c r="L1436" s="14"/>
      <c r="M1436" s="11"/>
      <c r="O1436" s="30"/>
      <c r="P1436" s="19"/>
      <c r="Q1436" s="60"/>
      <c r="R1436" s="12"/>
      <c r="S1436" s="12"/>
      <c r="T1436" s="11"/>
      <c r="U1436" s="12"/>
      <c r="V1436" s="11"/>
      <c r="W1436" s="61">
        <v>2008</v>
      </c>
      <c r="X1436" s="61">
        <v>7.07</v>
      </c>
      <c r="Y1436" s="10" t="s">
        <v>90</v>
      </c>
      <c r="Z1436" s="14" t="s">
        <v>79</v>
      </c>
      <c r="AA1436" s="11" t="s">
        <v>37</v>
      </c>
      <c r="AB1436" s="11"/>
      <c r="AD1436" s="61"/>
      <c r="AE1436" s="61"/>
      <c r="AG1436" s="61"/>
      <c r="AH1436" s="15"/>
      <c r="AI1436" s="15"/>
      <c r="AJ1436" s="15"/>
      <c r="AK1436" s="61"/>
      <c r="AL1436" s="15"/>
      <c r="AM1436" s="15"/>
      <c r="AN1436" s="15"/>
      <c r="AO1436" s="15"/>
      <c r="AP1436" s="15">
        <v>159.23076923076923</v>
      </c>
      <c r="AQ1436" s="27"/>
      <c r="AR1436" s="26"/>
      <c r="AT1436" s="11" t="s">
        <v>47</v>
      </c>
      <c r="AU1436" s="14" t="s">
        <v>80</v>
      </c>
      <c r="AV1436" s="13" t="s">
        <v>80</v>
      </c>
      <c r="AW1436" s="15"/>
    </row>
    <row r="1437" spans="9:49" s="10" customFormat="1" ht="12" customHeight="1" x14ac:dyDescent="0.2">
      <c r="I1437" s="104"/>
      <c r="J1437" s="11"/>
      <c r="L1437" s="14"/>
      <c r="M1437" s="11"/>
      <c r="O1437" s="30"/>
      <c r="P1437" s="19"/>
      <c r="Q1437" s="60"/>
      <c r="R1437" s="12"/>
      <c r="S1437" s="12"/>
      <c r="T1437" s="11"/>
      <c r="U1437" s="12"/>
      <c r="V1437" s="11"/>
      <c r="W1437" s="61">
        <v>1637</v>
      </c>
      <c r="X1437" s="61">
        <v>5.9649999999999999</v>
      </c>
      <c r="Y1437" s="10" t="s">
        <v>221</v>
      </c>
      <c r="Z1437" s="14" t="s">
        <v>79</v>
      </c>
      <c r="AA1437" s="11" t="s">
        <v>37</v>
      </c>
      <c r="AB1437" s="11"/>
      <c r="AD1437" s="61"/>
      <c r="AE1437" s="61"/>
      <c r="AG1437" s="61"/>
      <c r="AH1437" s="15"/>
      <c r="AI1437" s="15"/>
      <c r="AJ1437" s="15"/>
      <c r="AK1437" s="61"/>
      <c r="AL1437" s="15"/>
      <c r="AM1437" s="15"/>
      <c r="AN1437" s="15"/>
      <c r="AO1437" s="15"/>
      <c r="AP1437" s="15">
        <v>159.23076923076923</v>
      </c>
      <c r="AQ1437" s="27"/>
      <c r="AR1437" s="26"/>
      <c r="AT1437" s="11" t="s">
        <v>47</v>
      </c>
      <c r="AU1437" s="14" t="s">
        <v>80</v>
      </c>
      <c r="AV1437" s="13" t="s">
        <v>80</v>
      </c>
      <c r="AW1437" s="15"/>
    </row>
    <row r="1438" spans="9:49" s="10" customFormat="1" ht="12" customHeight="1" x14ac:dyDescent="0.2">
      <c r="I1438" s="104"/>
      <c r="J1438" s="11"/>
      <c r="L1438" s="14"/>
      <c r="M1438" s="11"/>
      <c r="O1438" s="30"/>
      <c r="P1438" s="19"/>
      <c r="Q1438" s="60"/>
      <c r="R1438" s="12"/>
      <c r="S1438" s="12"/>
      <c r="T1438" s="11"/>
      <c r="U1438" s="12"/>
      <c r="V1438" s="11"/>
      <c r="W1438" s="61">
        <v>2043</v>
      </c>
      <c r="X1438" s="61">
        <v>7.2489999999999997</v>
      </c>
      <c r="Y1438" s="10" t="s">
        <v>221</v>
      </c>
      <c r="Z1438" s="14" t="s">
        <v>79</v>
      </c>
      <c r="AA1438" s="11" t="s">
        <v>37</v>
      </c>
      <c r="AB1438" s="11"/>
      <c r="AD1438" s="61"/>
      <c r="AE1438" s="61"/>
      <c r="AG1438" s="61"/>
      <c r="AH1438" s="15"/>
      <c r="AI1438" s="15"/>
      <c r="AJ1438" s="15"/>
      <c r="AK1438" s="61"/>
      <c r="AL1438" s="15"/>
      <c r="AM1438" s="15"/>
      <c r="AN1438" s="15"/>
      <c r="AO1438" s="15"/>
      <c r="AP1438" s="15">
        <v>159.23076923076923</v>
      </c>
      <c r="AQ1438" s="27"/>
      <c r="AR1438" s="26"/>
      <c r="AT1438" s="11" t="s">
        <v>47</v>
      </c>
      <c r="AU1438" s="14" t="s">
        <v>80</v>
      </c>
      <c r="AV1438" s="13" t="s">
        <v>80</v>
      </c>
      <c r="AW1438" s="15"/>
    </row>
    <row r="1439" spans="9:49" s="10" customFormat="1" ht="12" customHeight="1" x14ac:dyDescent="0.2">
      <c r="I1439" s="104"/>
      <c r="J1439" s="11"/>
      <c r="L1439" s="14"/>
      <c r="M1439" s="11"/>
      <c r="O1439" s="30"/>
      <c r="P1439" s="19"/>
      <c r="Q1439" s="60"/>
      <c r="R1439" s="12"/>
      <c r="S1439" s="12"/>
      <c r="T1439" s="11"/>
      <c r="U1439" s="12"/>
      <c r="V1439" s="11"/>
      <c r="W1439" s="61">
        <v>75</v>
      </c>
      <c r="X1439" s="61">
        <v>0.433</v>
      </c>
      <c r="Y1439" s="10" t="s">
        <v>90</v>
      </c>
      <c r="Z1439" s="14" t="s">
        <v>79</v>
      </c>
      <c r="AA1439" s="11" t="s">
        <v>37</v>
      </c>
      <c r="AB1439" s="11"/>
      <c r="AD1439" s="61"/>
      <c r="AE1439" s="61"/>
      <c r="AG1439" s="61"/>
      <c r="AH1439" s="15"/>
      <c r="AI1439" s="15"/>
      <c r="AJ1439" s="15"/>
      <c r="AK1439" s="61"/>
      <c r="AL1439" s="15"/>
      <c r="AM1439" s="15"/>
      <c r="AN1439" s="15"/>
      <c r="AO1439" s="15"/>
      <c r="AP1439" s="15">
        <v>159.23076923076923</v>
      </c>
      <c r="AQ1439" s="27"/>
      <c r="AR1439" s="26"/>
      <c r="AT1439" s="11" t="s">
        <v>47</v>
      </c>
      <c r="AU1439" s="14" t="s">
        <v>80</v>
      </c>
      <c r="AV1439" s="13" t="s">
        <v>80</v>
      </c>
      <c r="AW1439" s="15"/>
    </row>
    <row r="1440" spans="9:49" s="10" customFormat="1" ht="12" customHeight="1" x14ac:dyDescent="0.2">
      <c r="I1440" s="104"/>
      <c r="J1440" s="11"/>
      <c r="L1440" s="14"/>
      <c r="M1440" s="11"/>
      <c r="O1440" s="30"/>
      <c r="P1440" s="19"/>
      <c r="Q1440" s="60"/>
      <c r="R1440" s="12"/>
      <c r="S1440" s="12"/>
      <c r="T1440" s="11"/>
      <c r="U1440" s="12"/>
      <c r="V1440" s="11"/>
      <c r="W1440" s="61">
        <v>2182</v>
      </c>
      <c r="X1440" s="61">
        <v>7.6379999999999999</v>
      </c>
      <c r="Y1440" s="10" t="s">
        <v>90</v>
      </c>
      <c r="Z1440" s="14" t="s">
        <v>79</v>
      </c>
      <c r="AA1440" s="11" t="s">
        <v>37</v>
      </c>
      <c r="AB1440" s="11"/>
      <c r="AD1440" s="61"/>
      <c r="AE1440" s="61"/>
      <c r="AG1440" s="61"/>
      <c r="AH1440" s="15"/>
      <c r="AI1440" s="15"/>
      <c r="AJ1440" s="15"/>
      <c r="AK1440" s="61"/>
      <c r="AL1440" s="15"/>
      <c r="AM1440" s="15"/>
      <c r="AN1440" s="15"/>
      <c r="AO1440" s="15"/>
      <c r="AP1440" s="15">
        <v>159.23076923076923</v>
      </c>
      <c r="AQ1440" s="27"/>
      <c r="AR1440" s="26"/>
      <c r="AT1440" s="11" t="s">
        <v>47</v>
      </c>
      <c r="AU1440" s="14" t="s">
        <v>80</v>
      </c>
      <c r="AV1440" s="13" t="s">
        <v>80</v>
      </c>
      <c r="AW1440" s="15"/>
    </row>
    <row r="1441" spans="9:49" s="10" customFormat="1" ht="12" customHeight="1" x14ac:dyDescent="0.2">
      <c r="I1441" s="104"/>
      <c r="J1441" s="11"/>
      <c r="L1441" s="14"/>
      <c r="M1441" s="11"/>
      <c r="O1441" s="30"/>
      <c r="P1441" s="19"/>
      <c r="Q1441" s="60"/>
      <c r="R1441" s="12"/>
      <c r="S1441" s="12"/>
      <c r="T1441" s="11"/>
      <c r="U1441" s="12"/>
      <c r="V1441" s="11"/>
      <c r="W1441" s="61">
        <v>2181</v>
      </c>
      <c r="X1441" s="61">
        <v>7.6379999999999999</v>
      </c>
      <c r="Y1441" s="10" t="s">
        <v>90</v>
      </c>
      <c r="Z1441" s="14" t="s">
        <v>79</v>
      </c>
      <c r="AA1441" s="11" t="s">
        <v>37</v>
      </c>
      <c r="AB1441" s="11"/>
      <c r="AD1441" s="61"/>
      <c r="AE1441" s="61"/>
      <c r="AG1441" s="61"/>
      <c r="AH1441" s="15"/>
      <c r="AI1441" s="15"/>
      <c r="AJ1441" s="15"/>
      <c r="AK1441" s="61"/>
      <c r="AL1441" s="15"/>
      <c r="AM1441" s="15"/>
      <c r="AN1441" s="15"/>
      <c r="AO1441" s="15"/>
      <c r="AP1441" s="15">
        <v>159.23076923076923</v>
      </c>
      <c r="AQ1441" s="27"/>
      <c r="AR1441" s="26"/>
      <c r="AT1441" s="11" t="s">
        <v>47</v>
      </c>
      <c r="AU1441" s="14" t="s">
        <v>80</v>
      </c>
      <c r="AV1441" s="13" t="s">
        <v>80</v>
      </c>
      <c r="AW1441" s="15"/>
    </row>
    <row r="1442" spans="9:49" s="10" customFormat="1" ht="12" customHeight="1" x14ac:dyDescent="0.2">
      <c r="I1442" s="104"/>
      <c r="J1442" s="11"/>
      <c r="L1442" s="14"/>
      <c r="M1442" s="11"/>
      <c r="O1442" s="30"/>
      <c r="P1442" s="19"/>
      <c r="Q1442" s="60"/>
      <c r="R1442" s="12"/>
      <c r="S1442" s="12"/>
      <c r="T1442" s="11"/>
      <c r="U1442" s="12"/>
      <c r="V1442" s="11"/>
      <c r="W1442" s="61">
        <v>1454</v>
      </c>
      <c r="X1442" s="61">
        <v>5.0919999999999996</v>
      </c>
      <c r="Y1442" s="10" t="s">
        <v>90</v>
      </c>
      <c r="Z1442" s="14" t="s">
        <v>79</v>
      </c>
      <c r="AA1442" s="11" t="s">
        <v>37</v>
      </c>
      <c r="AB1442" s="11"/>
      <c r="AD1442" s="61"/>
      <c r="AE1442" s="61"/>
      <c r="AG1442" s="61"/>
      <c r="AH1442" s="15"/>
      <c r="AI1442" s="15"/>
      <c r="AJ1442" s="15"/>
      <c r="AK1442" s="61"/>
      <c r="AL1442" s="15"/>
      <c r="AM1442" s="15"/>
      <c r="AN1442" s="15"/>
      <c r="AO1442" s="15"/>
      <c r="AP1442" s="15">
        <v>159.23076923076923</v>
      </c>
      <c r="AQ1442" s="27"/>
      <c r="AR1442" s="26"/>
      <c r="AT1442" s="11" t="s">
        <v>47</v>
      </c>
      <c r="AU1442" s="14" t="s">
        <v>80</v>
      </c>
      <c r="AV1442" s="13" t="s">
        <v>80</v>
      </c>
      <c r="AW1442" s="15"/>
    </row>
    <row r="1443" spans="9:49" s="10" customFormat="1" ht="12" customHeight="1" x14ac:dyDescent="0.2">
      <c r="I1443" s="104"/>
      <c r="J1443" s="11"/>
      <c r="L1443" s="106"/>
      <c r="M1443" s="11"/>
      <c r="P1443" s="11"/>
      <c r="Q1443" s="60"/>
      <c r="R1443" s="12"/>
      <c r="S1443" s="12"/>
      <c r="T1443" s="11"/>
      <c r="U1443" s="12"/>
      <c r="V1443" s="11"/>
      <c r="W1443" s="61">
        <v>30</v>
      </c>
      <c r="X1443" s="61">
        <v>0.3</v>
      </c>
      <c r="Y1443" s="10" t="s">
        <v>57</v>
      </c>
      <c r="Z1443" s="14" t="s">
        <v>92</v>
      </c>
      <c r="AA1443" s="11" t="s">
        <v>41</v>
      </c>
      <c r="AB1443" s="11"/>
      <c r="AD1443" s="61"/>
      <c r="AE1443" s="61"/>
      <c r="AG1443" s="61"/>
      <c r="AH1443" s="15"/>
      <c r="AI1443" s="15"/>
      <c r="AJ1443" s="15"/>
      <c r="AK1443" s="61"/>
      <c r="AL1443" s="15"/>
      <c r="AM1443" s="15"/>
      <c r="AN1443" s="15"/>
      <c r="AO1443" s="15"/>
      <c r="AP1443" s="15">
        <v>1150</v>
      </c>
      <c r="AQ1443" s="27"/>
      <c r="AR1443" s="26"/>
      <c r="AT1443" s="11" t="s">
        <v>52</v>
      </c>
      <c r="AU1443" s="14" t="s">
        <v>56</v>
      </c>
      <c r="AV1443" s="13" t="s">
        <v>56</v>
      </c>
      <c r="AW1443" s="15"/>
    </row>
    <row r="1444" spans="9:49" s="10" customFormat="1" ht="12" customHeight="1" x14ac:dyDescent="0.2">
      <c r="I1444" s="104"/>
      <c r="J1444" s="11"/>
      <c r="L1444" s="14"/>
      <c r="M1444" s="11"/>
      <c r="P1444" s="11"/>
      <c r="Q1444" s="60"/>
      <c r="R1444" s="12"/>
      <c r="S1444" s="12"/>
      <c r="T1444" s="13"/>
      <c r="U1444" s="12"/>
      <c r="V1444" s="11"/>
      <c r="W1444" s="61">
        <v>99</v>
      </c>
      <c r="X1444" s="61">
        <v>0.433</v>
      </c>
      <c r="Y1444" s="10" t="s">
        <v>90</v>
      </c>
      <c r="Z1444" s="14" t="s">
        <v>79</v>
      </c>
      <c r="AA1444" s="11" t="s">
        <v>37</v>
      </c>
      <c r="AB1444" s="11"/>
      <c r="AD1444" s="61"/>
      <c r="AE1444" s="61"/>
      <c r="AG1444" s="61"/>
      <c r="AH1444" s="15"/>
      <c r="AI1444" s="15"/>
      <c r="AJ1444" s="15"/>
      <c r="AK1444" s="61"/>
      <c r="AL1444" s="15"/>
      <c r="AM1444" s="15"/>
      <c r="AN1444" s="15"/>
      <c r="AO1444" s="15"/>
      <c r="AP1444" s="15">
        <v>396</v>
      </c>
      <c r="AQ1444" s="27"/>
      <c r="AR1444" s="26"/>
      <c r="AT1444" s="11" t="s">
        <v>38</v>
      </c>
      <c r="AU1444" s="14" t="s">
        <v>80</v>
      </c>
      <c r="AV1444" s="13" t="s">
        <v>80</v>
      </c>
      <c r="AW1444" s="15"/>
    </row>
    <row r="1445" spans="9:49" s="10" customFormat="1" ht="12" customHeight="1" x14ac:dyDescent="0.2">
      <c r="I1445" s="104"/>
      <c r="J1445" s="11"/>
      <c r="L1445" s="14"/>
      <c r="M1445" s="11"/>
      <c r="P1445" s="11"/>
      <c r="Q1445" s="60"/>
      <c r="R1445" s="12"/>
      <c r="S1445" s="12"/>
      <c r="T1445" s="13"/>
      <c r="U1445" s="12"/>
      <c r="V1445" s="11"/>
      <c r="W1445" s="61">
        <v>22</v>
      </c>
      <c r="X1445" s="61">
        <v>0.24099999999999999</v>
      </c>
      <c r="Y1445" s="10" t="s">
        <v>221</v>
      </c>
      <c r="Z1445" s="14" t="s">
        <v>79</v>
      </c>
      <c r="AA1445" s="11" t="s">
        <v>37</v>
      </c>
      <c r="AB1445" s="11"/>
      <c r="AD1445" s="61"/>
      <c r="AE1445" s="61"/>
      <c r="AG1445" s="61"/>
      <c r="AH1445" s="15"/>
      <c r="AI1445" s="15"/>
      <c r="AJ1445" s="15"/>
      <c r="AK1445" s="61"/>
      <c r="AL1445" s="15"/>
      <c r="AM1445" s="15"/>
      <c r="AN1445" s="15"/>
      <c r="AO1445" s="15"/>
      <c r="AP1445" s="15">
        <v>396</v>
      </c>
      <c r="AQ1445" s="27"/>
      <c r="AR1445" s="26"/>
      <c r="AT1445" s="11" t="s">
        <v>38</v>
      </c>
      <c r="AU1445" s="14" t="s">
        <v>80</v>
      </c>
      <c r="AV1445" s="13" t="s">
        <v>80</v>
      </c>
      <c r="AW1445" s="15"/>
    </row>
    <row r="1446" spans="9:49" s="10" customFormat="1" ht="12" customHeight="1" x14ac:dyDescent="0.2">
      <c r="I1446" s="104"/>
      <c r="J1446" s="11"/>
      <c r="L1446" s="14"/>
      <c r="M1446" s="11"/>
      <c r="P1446" s="11"/>
      <c r="Q1446" s="60"/>
      <c r="R1446" s="12"/>
      <c r="S1446" s="12"/>
      <c r="T1446" s="13"/>
      <c r="U1446" s="12"/>
      <c r="V1446" s="11"/>
      <c r="W1446" s="61">
        <v>678</v>
      </c>
      <c r="X1446" s="61">
        <v>2.5680000000000001</v>
      </c>
      <c r="Y1446" s="10" t="s">
        <v>221</v>
      </c>
      <c r="Z1446" s="14" t="s">
        <v>79</v>
      </c>
      <c r="AA1446" s="11" t="s">
        <v>37</v>
      </c>
      <c r="AB1446" s="11"/>
      <c r="AD1446" s="61"/>
      <c r="AE1446" s="61"/>
      <c r="AG1446" s="61"/>
      <c r="AH1446" s="15"/>
      <c r="AI1446" s="15"/>
      <c r="AJ1446" s="15"/>
      <c r="AK1446" s="61"/>
      <c r="AL1446" s="15"/>
      <c r="AM1446" s="15"/>
      <c r="AN1446" s="15"/>
      <c r="AO1446" s="15"/>
      <c r="AP1446" s="15">
        <v>396</v>
      </c>
      <c r="AQ1446" s="27"/>
      <c r="AR1446" s="26"/>
      <c r="AT1446" s="11" t="s">
        <v>38</v>
      </c>
      <c r="AU1446" s="14" t="s">
        <v>80</v>
      </c>
      <c r="AV1446" s="13" t="s">
        <v>80</v>
      </c>
      <c r="AW1446" s="15"/>
    </row>
    <row r="1447" spans="9:49" s="10" customFormat="1" ht="12" customHeight="1" x14ac:dyDescent="0.2">
      <c r="I1447" s="104"/>
      <c r="J1447" s="11"/>
      <c r="L1447" s="14"/>
      <c r="M1447" s="11"/>
      <c r="P1447" s="11"/>
      <c r="Q1447" s="60"/>
      <c r="R1447" s="12"/>
      <c r="S1447" s="12"/>
      <c r="T1447" s="13"/>
      <c r="U1447" s="12"/>
      <c r="V1447" s="11"/>
      <c r="W1447" s="61">
        <v>2181</v>
      </c>
      <c r="X1447" s="61">
        <v>7.6379999999999999</v>
      </c>
      <c r="Y1447" s="10" t="s">
        <v>90</v>
      </c>
      <c r="Z1447" s="14" t="s">
        <v>79</v>
      </c>
      <c r="AA1447" s="11" t="s">
        <v>37</v>
      </c>
      <c r="AB1447" s="11"/>
      <c r="AD1447" s="61"/>
      <c r="AE1447" s="61"/>
      <c r="AG1447" s="61"/>
      <c r="AH1447" s="15"/>
      <c r="AI1447" s="15"/>
      <c r="AJ1447" s="15"/>
      <c r="AK1447" s="61"/>
      <c r="AL1447" s="15"/>
      <c r="AM1447" s="15"/>
      <c r="AN1447" s="15"/>
      <c r="AO1447" s="15"/>
      <c r="AP1447" s="15">
        <v>396</v>
      </c>
      <c r="AQ1447" s="27"/>
      <c r="AR1447" s="26"/>
      <c r="AT1447" s="11" t="s">
        <v>38</v>
      </c>
      <c r="AU1447" s="14" t="s">
        <v>80</v>
      </c>
      <c r="AV1447" s="13" t="s">
        <v>80</v>
      </c>
      <c r="AW1447" s="15"/>
    </row>
    <row r="1448" spans="9:49" s="10" customFormat="1" ht="12" customHeight="1" x14ac:dyDescent="0.2">
      <c r="I1448" s="104"/>
      <c r="J1448" s="11"/>
      <c r="L1448" s="14"/>
      <c r="M1448" s="11"/>
      <c r="P1448" s="11"/>
      <c r="Q1448" s="60"/>
      <c r="R1448" s="12"/>
      <c r="S1448" s="12"/>
      <c r="T1448" s="11"/>
      <c r="U1448" s="12"/>
      <c r="V1448" s="11"/>
      <c r="W1448" s="61">
        <v>171</v>
      </c>
      <c r="X1448" s="61">
        <v>0.69099999999999995</v>
      </c>
      <c r="Y1448" s="10" t="s">
        <v>90</v>
      </c>
      <c r="Z1448" s="14" t="s">
        <v>79</v>
      </c>
      <c r="AA1448" s="11" t="s">
        <v>37</v>
      </c>
      <c r="AB1448" s="11"/>
      <c r="AD1448" s="61"/>
      <c r="AE1448" s="61"/>
      <c r="AG1448" s="61"/>
      <c r="AH1448" s="15"/>
      <c r="AI1448" s="15"/>
      <c r="AJ1448" s="15"/>
      <c r="AK1448" s="61"/>
      <c r="AL1448" s="15"/>
      <c r="AM1448" s="15"/>
      <c r="AN1448" s="15"/>
      <c r="AO1448" s="15"/>
      <c r="AP1448" s="15">
        <v>1200</v>
      </c>
      <c r="AQ1448" s="105"/>
      <c r="AR1448" s="26"/>
      <c r="AT1448" s="11" t="s">
        <v>38</v>
      </c>
      <c r="AU1448" s="14" t="s">
        <v>80</v>
      </c>
      <c r="AV1448" s="13" t="s">
        <v>80</v>
      </c>
      <c r="AW1448" s="15"/>
    </row>
    <row r="1449" spans="9:49" s="10" customFormat="1" ht="12" customHeight="1" x14ac:dyDescent="0.2">
      <c r="I1449" s="104"/>
      <c r="J1449" s="11"/>
      <c r="L1449" s="14"/>
      <c r="M1449" s="11"/>
      <c r="P1449" s="11"/>
      <c r="Q1449" s="60"/>
      <c r="R1449" s="12"/>
      <c r="S1449" s="12"/>
      <c r="T1449" s="13"/>
      <c r="U1449" s="12"/>
      <c r="V1449" s="11"/>
      <c r="W1449" s="61">
        <v>11</v>
      </c>
      <c r="X1449" s="61">
        <v>0.26400000000000001</v>
      </c>
      <c r="Y1449" s="10" t="s">
        <v>111</v>
      </c>
      <c r="Z1449" s="14" t="s">
        <v>79</v>
      </c>
      <c r="AA1449" s="11" t="s">
        <v>37</v>
      </c>
      <c r="AB1449" s="11"/>
      <c r="AD1449" s="61"/>
      <c r="AE1449" s="61"/>
      <c r="AG1449" s="61"/>
      <c r="AH1449" s="15"/>
      <c r="AI1449" s="15"/>
      <c r="AJ1449" s="15"/>
      <c r="AK1449" s="61"/>
      <c r="AL1449" s="15"/>
      <c r="AM1449" s="15"/>
      <c r="AN1449" s="15"/>
      <c r="AO1449" s="15"/>
      <c r="AP1449" s="15">
        <v>316.8</v>
      </c>
      <c r="AQ1449" s="27"/>
      <c r="AR1449" s="26"/>
      <c r="AT1449" s="11" t="s">
        <v>38</v>
      </c>
      <c r="AU1449" s="14" t="s">
        <v>80</v>
      </c>
      <c r="AV1449" s="13" t="s">
        <v>80</v>
      </c>
      <c r="AW1449" s="15"/>
    </row>
    <row r="1450" spans="9:49" s="10" customFormat="1" ht="12" customHeight="1" x14ac:dyDescent="0.2">
      <c r="I1450" s="104"/>
      <c r="J1450" s="11"/>
      <c r="L1450" s="14"/>
      <c r="M1450" s="11"/>
      <c r="P1450" s="11"/>
      <c r="Q1450" s="60"/>
      <c r="R1450" s="12"/>
      <c r="S1450" s="12"/>
      <c r="T1450" s="13"/>
      <c r="U1450" s="12"/>
      <c r="V1450" s="11"/>
      <c r="W1450" s="61">
        <v>17</v>
      </c>
      <c r="X1450" s="61">
        <v>0.26400000000000001</v>
      </c>
      <c r="Y1450" s="10" t="s">
        <v>111</v>
      </c>
      <c r="Z1450" s="14" t="s">
        <v>79</v>
      </c>
      <c r="AA1450" s="11" t="s">
        <v>37</v>
      </c>
      <c r="AB1450" s="11"/>
      <c r="AD1450" s="61"/>
      <c r="AE1450" s="61"/>
      <c r="AG1450" s="61"/>
      <c r="AH1450" s="15"/>
      <c r="AI1450" s="15"/>
      <c r="AJ1450" s="15"/>
      <c r="AK1450" s="61"/>
      <c r="AL1450" s="15"/>
      <c r="AM1450" s="15"/>
      <c r="AN1450" s="15"/>
      <c r="AO1450" s="15"/>
      <c r="AP1450" s="15">
        <v>316.8</v>
      </c>
      <c r="AQ1450" s="27"/>
      <c r="AR1450" s="26"/>
      <c r="AT1450" s="11" t="s">
        <v>38</v>
      </c>
      <c r="AU1450" s="14" t="s">
        <v>80</v>
      </c>
      <c r="AV1450" s="13" t="s">
        <v>80</v>
      </c>
      <c r="AW1450" s="15"/>
    </row>
    <row r="1451" spans="9:49" s="10" customFormat="1" ht="12" customHeight="1" x14ac:dyDescent="0.2">
      <c r="I1451" s="104"/>
      <c r="J1451" s="11"/>
      <c r="L1451" s="14"/>
      <c r="M1451" s="11"/>
      <c r="P1451" s="11"/>
      <c r="Q1451" s="60"/>
      <c r="R1451" s="12"/>
      <c r="S1451" s="12"/>
      <c r="T1451" s="13"/>
      <c r="U1451" s="12"/>
      <c r="V1451" s="11"/>
      <c r="W1451" s="61">
        <v>190</v>
      </c>
      <c r="X1451" s="61">
        <v>0.69099999999999995</v>
      </c>
      <c r="Y1451" s="10" t="s">
        <v>90</v>
      </c>
      <c r="Z1451" s="14" t="s">
        <v>79</v>
      </c>
      <c r="AA1451" s="11" t="s">
        <v>37</v>
      </c>
      <c r="AB1451" s="11"/>
      <c r="AD1451" s="61"/>
      <c r="AE1451" s="61"/>
      <c r="AG1451" s="61"/>
      <c r="AH1451" s="15"/>
      <c r="AI1451" s="15"/>
      <c r="AJ1451" s="15"/>
      <c r="AK1451" s="61"/>
      <c r="AL1451" s="15"/>
      <c r="AM1451" s="15"/>
      <c r="AN1451" s="15"/>
      <c r="AO1451" s="15"/>
      <c r="AP1451" s="15">
        <v>316.8</v>
      </c>
      <c r="AQ1451" s="27"/>
      <c r="AR1451" s="26"/>
      <c r="AT1451" s="11" t="s">
        <v>38</v>
      </c>
      <c r="AU1451" s="14" t="s">
        <v>80</v>
      </c>
      <c r="AV1451" s="13" t="s">
        <v>80</v>
      </c>
      <c r="AW1451" s="15"/>
    </row>
    <row r="1452" spans="9:49" s="10" customFormat="1" ht="12" customHeight="1" x14ac:dyDescent="0.2">
      <c r="I1452" s="104"/>
      <c r="J1452" s="11"/>
      <c r="L1452" s="14"/>
      <c r="M1452" s="11"/>
      <c r="P1452" s="11"/>
      <c r="Q1452" s="60"/>
      <c r="R1452" s="12"/>
      <c r="S1452" s="12"/>
      <c r="T1452" s="13"/>
      <c r="U1452" s="12"/>
      <c r="V1452" s="11"/>
      <c r="W1452" s="61">
        <v>190</v>
      </c>
      <c r="X1452" s="61">
        <v>0.69099999999999995</v>
      </c>
      <c r="Y1452" s="10" t="s">
        <v>90</v>
      </c>
      <c r="Z1452" s="14" t="s">
        <v>79</v>
      </c>
      <c r="AA1452" s="11" t="s">
        <v>37</v>
      </c>
      <c r="AB1452" s="11"/>
      <c r="AD1452" s="61"/>
      <c r="AE1452" s="61"/>
      <c r="AG1452" s="61"/>
      <c r="AH1452" s="15"/>
      <c r="AI1452" s="15"/>
      <c r="AJ1452" s="15"/>
      <c r="AK1452" s="61"/>
      <c r="AL1452" s="15"/>
      <c r="AM1452" s="15"/>
      <c r="AN1452" s="15"/>
      <c r="AO1452" s="15"/>
      <c r="AP1452" s="15">
        <v>316.8</v>
      </c>
      <c r="AQ1452" s="27"/>
      <c r="AR1452" s="26"/>
      <c r="AT1452" s="11" t="s">
        <v>38</v>
      </c>
      <c r="AU1452" s="14" t="s">
        <v>80</v>
      </c>
      <c r="AV1452" s="13" t="s">
        <v>80</v>
      </c>
      <c r="AW1452" s="15"/>
    </row>
    <row r="1453" spans="9:49" s="10" customFormat="1" ht="12" customHeight="1" x14ac:dyDescent="0.2">
      <c r="I1453" s="104"/>
      <c r="J1453" s="11"/>
      <c r="L1453" s="14"/>
      <c r="M1453" s="11"/>
      <c r="P1453" s="11"/>
      <c r="Q1453" s="60"/>
      <c r="R1453" s="12"/>
      <c r="S1453" s="12"/>
      <c r="T1453" s="13"/>
      <c r="U1453" s="12"/>
      <c r="V1453" s="11"/>
      <c r="W1453" s="61">
        <v>1004</v>
      </c>
      <c r="X1453" s="61">
        <v>3.4670000000000001</v>
      </c>
      <c r="Y1453" s="10" t="s">
        <v>90</v>
      </c>
      <c r="Z1453" s="14" t="s">
        <v>79</v>
      </c>
      <c r="AA1453" s="11" t="s">
        <v>37</v>
      </c>
      <c r="AB1453" s="11"/>
      <c r="AD1453" s="61"/>
      <c r="AE1453" s="61"/>
      <c r="AG1453" s="61"/>
      <c r="AH1453" s="15"/>
      <c r="AI1453" s="15"/>
      <c r="AJ1453" s="15"/>
      <c r="AK1453" s="61"/>
      <c r="AL1453" s="15"/>
      <c r="AM1453" s="15"/>
      <c r="AN1453" s="15"/>
      <c r="AO1453" s="15"/>
      <c r="AP1453" s="15">
        <v>316.8</v>
      </c>
      <c r="AQ1453" s="27"/>
      <c r="AR1453" s="26"/>
      <c r="AT1453" s="11" t="s">
        <v>38</v>
      </c>
      <c r="AU1453" s="14" t="s">
        <v>80</v>
      </c>
      <c r="AV1453" s="13" t="s">
        <v>80</v>
      </c>
      <c r="AW1453" s="15"/>
    </row>
    <row r="1454" spans="9:49" s="10" customFormat="1" ht="12" customHeight="1" x14ac:dyDescent="0.2">
      <c r="I1454" s="104"/>
      <c r="J1454" s="11"/>
      <c r="L1454" s="14"/>
      <c r="M1454" s="11"/>
      <c r="P1454" s="11"/>
      <c r="Q1454" s="60"/>
      <c r="R1454" s="12"/>
      <c r="S1454" s="12"/>
      <c r="T1454" s="11"/>
      <c r="U1454" s="12"/>
      <c r="V1454" s="11"/>
      <c r="W1454" s="61">
        <v>6</v>
      </c>
      <c r="X1454" s="61">
        <v>0.115</v>
      </c>
      <c r="Y1454" s="10" t="s">
        <v>78</v>
      </c>
      <c r="Z1454" s="14" t="s">
        <v>79</v>
      </c>
      <c r="AA1454" s="11" t="s">
        <v>37</v>
      </c>
      <c r="AB1454" s="11"/>
      <c r="AD1454" s="61"/>
      <c r="AE1454" s="61"/>
      <c r="AG1454" s="61"/>
      <c r="AH1454" s="15"/>
      <c r="AI1454" s="15"/>
      <c r="AJ1454" s="15"/>
      <c r="AK1454" s="61"/>
      <c r="AL1454" s="15"/>
      <c r="AM1454" s="15"/>
      <c r="AN1454" s="15"/>
      <c r="AO1454" s="15"/>
      <c r="AP1454" s="15">
        <v>1200</v>
      </c>
      <c r="AQ1454" s="105"/>
      <c r="AR1454" s="26"/>
      <c r="AT1454" s="11" t="s">
        <v>38</v>
      </c>
      <c r="AU1454" s="14" t="s">
        <v>80</v>
      </c>
      <c r="AV1454" s="13" t="s">
        <v>80</v>
      </c>
      <c r="AW1454" s="15"/>
    </row>
    <row r="1455" spans="9:49" s="10" customFormat="1" ht="12" customHeight="1" x14ac:dyDescent="0.2">
      <c r="I1455" s="104"/>
      <c r="J1455" s="11"/>
      <c r="L1455" s="14"/>
      <c r="M1455" s="11"/>
      <c r="P1455" s="11"/>
      <c r="Q1455" s="60"/>
      <c r="R1455" s="12"/>
      <c r="S1455" s="12"/>
      <c r="T1455" s="11"/>
      <c r="U1455" s="12"/>
      <c r="V1455" s="11"/>
      <c r="W1455" s="61">
        <v>170</v>
      </c>
      <c r="X1455" s="61">
        <v>0.82899999999999996</v>
      </c>
      <c r="Y1455" s="10" t="s">
        <v>221</v>
      </c>
      <c r="Z1455" s="14" t="s">
        <v>79</v>
      </c>
      <c r="AA1455" s="11" t="s">
        <v>37</v>
      </c>
      <c r="AB1455" s="11"/>
      <c r="AD1455" s="61"/>
      <c r="AE1455" s="61"/>
      <c r="AG1455" s="61"/>
      <c r="AH1455" s="15"/>
      <c r="AI1455" s="15"/>
      <c r="AJ1455" s="15"/>
      <c r="AK1455" s="61"/>
      <c r="AL1455" s="15"/>
      <c r="AM1455" s="15"/>
      <c r="AN1455" s="15"/>
      <c r="AO1455" s="15"/>
      <c r="AP1455" s="15">
        <v>124.2</v>
      </c>
      <c r="AQ1455" s="27"/>
      <c r="AR1455" s="26"/>
      <c r="AT1455" s="11" t="s">
        <v>38</v>
      </c>
      <c r="AU1455" s="14" t="s">
        <v>80</v>
      </c>
      <c r="AV1455" s="13" t="s">
        <v>80</v>
      </c>
      <c r="AW1455" s="15"/>
    </row>
    <row r="1456" spans="9:49" s="10" customFormat="1" ht="12" customHeight="1" x14ac:dyDescent="0.2">
      <c r="I1456" s="104"/>
      <c r="J1456" s="11"/>
      <c r="L1456" s="14"/>
      <c r="M1456" s="11"/>
      <c r="P1456" s="11"/>
      <c r="Q1456" s="60"/>
      <c r="R1456" s="12"/>
      <c r="S1456" s="12"/>
      <c r="T1456" s="11"/>
      <c r="U1456" s="12"/>
      <c r="V1456" s="11"/>
      <c r="W1456" s="61">
        <v>2008</v>
      </c>
      <c r="X1456" s="61">
        <v>7.07</v>
      </c>
      <c r="Y1456" s="10" t="s">
        <v>90</v>
      </c>
      <c r="Z1456" s="14" t="s">
        <v>79</v>
      </c>
      <c r="AA1456" s="11" t="s">
        <v>37</v>
      </c>
      <c r="AB1456" s="11"/>
      <c r="AD1456" s="61"/>
      <c r="AE1456" s="61"/>
      <c r="AG1456" s="61"/>
      <c r="AH1456" s="15"/>
      <c r="AI1456" s="15"/>
      <c r="AJ1456" s="15"/>
      <c r="AK1456" s="61"/>
      <c r="AL1456" s="15"/>
      <c r="AM1456" s="15"/>
      <c r="AN1456" s="15"/>
      <c r="AO1456" s="15"/>
      <c r="AP1456" s="15">
        <v>124.2</v>
      </c>
      <c r="AQ1456" s="27"/>
      <c r="AR1456" s="26"/>
      <c r="AT1456" s="11" t="s">
        <v>38</v>
      </c>
      <c r="AU1456" s="14" t="s">
        <v>80</v>
      </c>
      <c r="AV1456" s="13" t="s">
        <v>80</v>
      </c>
      <c r="AW1456" s="15"/>
    </row>
    <row r="1457" spans="9:49" s="10" customFormat="1" ht="12" customHeight="1" x14ac:dyDescent="0.2">
      <c r="I1457" s="104"/>
      <c r="J1457" s="11"/>
      <c r="L1457" s="14"/>
      <c r="M1457" s="11"/>
      <c r="P1457" s="11"/>
      <c r="Q1457" s="60"/>
      <c r="R1457" s="12"/>
      <c r="S1457" s="12"/>
      <c r="T1457" s="11"/>
      <c r="U1457" s="12"/>
      <c r="V1457" s="11"/>
      <c r="W1457" s="61">
        <v>912</v>
      </c>
      <c r="X1457" s="61">
        <v>3.2509999999999999</v>
      </c>
      <c r="Y1457" s="10" t="s">
        <v>90</v>
      </c>
      <c r="Z1457" s="14" t="s">
        <v>79</v>
      </c>
      <c r="AA1457" s="11" t="s">
        <v>37</v>
      </c>
      <c r="AB1457" s="11"/>
      <c r="AD1457" s="61"/>
      <c r="AE1457" s="61"/>
      <c r="AG1457" s="61"/>
      <c r="AH1457" s="15"/>
      <c r="AI1457" s="15"/>
      <c r="AJ1457" s="15"/>
      <c r="AK1457" s="61"/>
      <c r="AL1457" s="15"/>
      <c r="AM1457" s="15"/>
      <c r="AN1457" s="15"/>
      <c r="AO1457" s="15"/>
      <c r="AP1457" s="15">
        <v>124.2</v>
      </c>
      <c r="AQ1457" s="27"/>
      <c r="AR1457" s="26"/>
      <c r="AT1457" s="11" t="s">
        <v>38</v>
      </c>
      <c r="AU1457" s="14" t="s">
        <v>80</v>
      </c>
      <c r="AV1457" s="13" t="s">
        <v>80</v>
      </c>
      <c r="AW1457" s="15"/>
    </row>
    <row r="1458" spans="9:49" s="10" customFormat="1" ht="12" customHeight="1" x14ac:dyDescent="0.2">
      <c r="I1458" s="104"/>
      <c r="J1458" s="11"/>
      <c r="L1458" s="14"/>
      <c r="M1458" s="11"/>
      <c r="P1458" s="11"/>
      <c r="Q1458" s="60"/>
      <c r="R1458" s="12"/>
      <c r="S1458" s="12"/>
      <c r="T1458" s="11"/>
      <c r="U1458" s="12"/>
      <c r="V1458" s="11"/>
      <c r="W1458" s="61">
        <v>1558</v>
      </c>
      <c r="X1458" s="61">
        <v>5.5250000000000004</v>
      </c>
      <c r="Y1458" s="10" t="s">
        <v>90</v>
      </c>
      <c r="Z1458" s="14" t="s">
        <v>79</v>
      </c>
      <c r="AA1458" s="11" t="s">
        <v>37</v>
      </c>
      <c r="AB1458" s="11"/>
      <c r="AD1458" s="61"/>
      <c r="AE1458" s="61"/>
      <c r="AG1458" s="61"/>
      <c r="AH1458" s="15"/>
      <c r="AI1458" s="15"/>
      <c r="AJ1458" s="15"/>
      <c r="AK1458" s="61"/>
      <c r="AL1458" s="15"/>
      <c r="AM1458" s="15"/>
      <c r="AN1458" s="15"/>
      <c r="AO1458" s="15"/>
      <c r="AP1458" s="15">
        <v>124.2</v>
      </c>
      <c r="AQ1458" s="27"/>
      <c r="AR1458" s="26"/>
      <c r="AT1458" s="11" t="s">
        <v>38</v>
      </c>
      <c r="AU1458" s="14" t="s">
        <v>80</v>
      </c>
      <c r="AV1458" s="13" t="s">
        <v>80</v>
      </c>
      <c r="AW1458" s="15"/>
    </row>
    <row r="1459" spans="9:49" s="10" customFormat="1" ht="12" customHeight="1" x14ac:dyDescent="0.2">
      <c r="I1459" s="104"/>
      <c r="J1459" s="11"/>
      <c r="L1459" s="14"/>
      <c r="M1459" s="11"/>
      <c r="P1459" s="11"/>
      <c r="Q1459" s="60"/>
      <c r="R1459" s="12"/>
      <c r="S1459" s="12"/>
      <c r="T1459" s="11"/>
      <c r="U1459" s="12"/>
      <c r="V1459" s="11"/>
      <c r="W1459" s="61">
        <v>2182</v>
      </c>
      <c r="X1459" s="61">
        <v>7.6379999999999999</v>
      </c>
      <c r="Y1459" s="10" t="s">
        <v>90</v>
      </c>
      <c r="Z1459" s="14" t="s">
        <v>79</v>
      </c>
      <c r="AA1459" s="11" t="s">
        <v>37</v>
      </c>
      <c r="AB1459" s="11"/>
      <c r="AD1459" s="61"/>
      <c r="AE1459" s="61"/>
      <c r="AG1459" s="61"/>
      <c r="AH1459" s="15"/>
      <c r="AI1459" s="15"/>
      <c r="AJ1459" s="15"/>
      <c r="AK1459" s="61"/>
      <c r="AL1459" s="15"/>
      <c r="AM1459" s="15"/>
      <c r="AN1459" s="15"/>
      <c r="AO1459" s="15"/>
      <c r="AP1459" s="15">
        <v>124.2</v>
      </c>
      <c r="AQ1459" s="27"/>
      <c r="AR1459" s="26"/>
      <c r="AT1459" s="11" t="s">
        <v>38</v>
      </c>
      <c r="AU1459" s="14" t="s">
        <v>80</v>
      </c>
      <c r="AV1459" s="13" t="s">
        <v>80</v>
      </c>
      <c r="AW1459" s="15"/>
    </row>
    <row r="1460" spans="9:49" s="10" customFormat="1" ht="12" customHeight="1" x14ac:dyDescent="0.2">
      <c r="I1460" s="104"/>
      <c r="J1460" s="11"/>
      <c r="L1460" s="14"/>
      <c r="M1460" s="11"/>
      <c r="P1460" s="11"/>
      <c r="Q1460" s="60"/>
      <c r="R1460" s="12"/>
      <c r="S1460" s="12"/>
      <c r="T1460" s="11"/>
      <c r="U1460" s="12"/>
      <c r="V1460" s="11"/>
      <c r="W1460" s="61">
        <v>1970</v>
      </c>
      <c r="X1460" s="61">
        <v>7.0220000000000002</v>
      </c>
      <c r="Y1460" s="10" t="s">
        <v>221</v>
      </c>
      <c r="Z1460" s="14" t="s">
        <v>79</v>
      </c>
      <c r="AA1460" s="11" t="s">
        <v>37</v>
      </c>
      <c r="AB1460" s="11"/>
      <c r="AD1460" s="61"/>
      <c r="AE1460" s="61"/>
      <c r="AG1460" s="61"/>
      <c r="AH1460" s="15"/>
      <c r="AI1460" s="15"/>
      <c r="AJ1460" s="15"/>
      <c r="AK1460" s="61"/>
      <c r="AL1460" s="15"/>
      <c r="AM1460" s="15"/>
      <c r="AN1460" s="15"/>
      <c r="AO1460" s="15"/>
      <c r="AP1460" s="15">
        <v>124.2</v>
      </c>
      <c r="AQ1460" s="27"/>
      <c r="AR1460" s="26"/>
      <c r="AT1460" s="11" t="s">
        <v>38</v>
      </c>
      <c r="AU1460" s="14" t="s">
        <v>80</v>
      </c>
      <c r="AV1460" s="13" t="s">
        <v>80</v>
      </c>
      <c r="AW1460" s="15"/>
    </row>
    <row r="1461" spans="9:49" s="10" customFormat="1" ht="12" customHeight="1" x14ac:dyDescent="0.2">
      <c r="I1461" s="104"/>
      <c r="J1461" s="11"/>
      <c r="L1461" s="14"/>
      <c r="M1461" s="11"/>
      <c r="P1461" s="11"/>
      <c r="Q1461" s="60"/>
      <c r="R1461" s="12"/>
      <c r="S1461" s="12"/>
      <c r="T1461" s="11"/>
      <c r="U1461" s="12"/>
      <c r="V1461" s="11"/>
      <c r="W1461" s="61">
        <v>21</v>
      </c>
      <c r="X1461" s="61">
        <v>0.24099999999999999</v>
      </c>
      <c r="Y1461" s="10" t="s">
        <v>221</v>
      </c>
      <c r="Z1461" s="14" t="s">
        <v>79</v>
      </c>
      <c r="AA1461" s="11" t="s">
        <v>37</v>
      </c>
      <c r="AB1461" s="11"/>
      <c r="AD1461" s="61"/>
      <c r="AE1461" s="61"/>
      <c r="AG1461" s="61"/>
      <c r="AH1461" s="15"/>
      <c r="AI1461" s="15"/>
      <c r="AJ1461" s="15"/>
      <c r="AK1461" s="61"/>
      <c r="AL1461" s="15"/>
      <c r="AM1461" s="15"/>
      <c r="AN1461" s="15"/>
      <c r="AO1461" s="15"/>
      <c r="AP1461" s="15">
        <v>124.2</v>
      </c>
      <c r="AQ1461" s="27"/>
      <c r="AR1461" s="26"/>
      <c r="AT1461" s="11" t="s">
        <v>38</v>
      </c>
      <c r="AU1461" s="14" t="s">
        <v>80</v>
      </c>
      <c r="AV1461" s="13" t="s">
        <v>80</v>
      </c>
      <c r="AW1461" s="15"/>
    </row>
    <row r="1462" spans="9:49" s="10" customFormat="1" ht="12" customHeight="1" x14ac:dyDescent="0.2">
      <c r="I1462" s="104"/>
      <c r="J1462" s="11"/>
      <c r="L1462" s="14"/>
      <c r="M1462" s="11"/>
      <c r="P1462" s="11"/>
      <c r="Q1462" s="60"/>
      <c r="R1462" s="12"/>
      <c r="S1462" s="12"/>
      <c r="T1462" s="11"/>
      <c r="U1462" s="12"/>
      <c r="V1462" s="11"/>
      <c r="W1462" s="61">
        <v>103</v>
      </c>
      <c r="X1462" s="61">
        <v>0.433</v>
      </c>
      <c r="Y1462" s="10" t="s">
        <v>90</v>
      </c>
      <c r="Z1462" s="14" t="s">
        <v>79</v>
      </c>
      <c r="AA1462" s="11" t="s">
        <v>37</v>
      </c>
      <c r="AB1462" s="11"/>
      <c r="AD1462" s="61"/>
      <c r="AE1462" s="61"/>
      <c r="AG1462" s="61"/>
      <c r="AH1462" s="15"/>
      <c r="AI1462" s="15"/>
      <c r="AJ1462" s="15"/>
      <c r="AK1462" s="61"/>
      <c r="AL1462" s="15"/>
      <c r="AM1462" s="15"/>
      <c r="AN1462" s="15"/>
      <c r="AO1462" s="15"/>
      <c r="AP1462" s="15">
        <v>124.2</v>
      </c>
      <c r="AQ1462" s="27"/>
      <c r="AR1462" s="26"/>
      <c r="AT1462" s="11" t="s">
        <v>38</v>
      </c>
      <c r="AU1462" s="14" t="s">
        <v>80</v>
      </c>
      <c r="AV1462" s="13" t="s">
        <v>80</v>
      </c>
      <c r="AW1462" s="15"/>
    </row>
    <row r="1463" spans="9:49" s="10" customFormat="1" ht="12" customHeight="1" x14ac:dyDescent="0.2">
      <c r="I1463" s="104"/>
      <c r="J1463" s="11"/>
      <c r="L1463" s="14"/>
      <c r="M1463" s="11"/>
      <c r="P1463" s="11"/>
      <c r="Q1463" s="60"/>
      <c r="R1463" s="12"/>
      <c r="S1463" s="12"/>
      <c r="T1463" s="11"/>
      <c r="U1463" s="12"/>
      <c r="V1463" s="11"/>
      <c r="W1463" s="61">
        <v>1274</v>
      </c>
      <c r="X1463" s="61">
        <v>4.681</v>
      </c>
      <c r="Y1463" s="10" t="s">
        <v>221</v>
      </c>
      <c r="Z1463" s="14" t="s">
        <v>79</v>
      </c>
      <c r="AA1463" s="11" t="s">
        <v>37</v>
      </c>
      <c r="AB1463" s="11"/>
      <c r="AD1463" s="61"/>
      <c r="AE1463" s="61"/>
      <c r="AG1463" s="61"/>
      <c r="AH1463" s="15"/>
      <c r="AI1463" s="15"/>
      <c r="AJ1463" s="15"/>
      <c r="AK1463" s="61"/>
      <c r="AL1463" s="15"/>
      <c r="AM1463" s="15"/>
      <c r="AN1463" s="15"/>
      <c r="AO1463" s="15"/>
      <c r="AP1463" s="15">
        <v>124.2</v>
      </c>
      <c r="AQ1463" s="27"/>
      <c r="AR1463" s="26"/>
      <c r="AT1463" s="11" t="s">
        <v>38</v>
      </c>
      <c r="AU1463" s="14" t="s">
        <v>80</v>
      </c>
      <c r="AV1463" s="13" t="s">
        <v>80</v>
      </c>
      <c r="AW1463" s="15"/>
    </row>
    <row r="1464" spans="9:49" s="10" customFormat="1" ht="12" customHeight="1" x14ac:dyDescent="0.2">
      <c r="I1464" s="104"/>
      <c r="J1464" s="11"/>
      <c r="L1464" s="14"/>
      <c r="M1464" s="11"/>
      <c r="P1464" s="11"/>
      <c r="Q1464" s="60"/>
      <c r="R1464" s="12"/>
      <c r="S1464" s="12"/>
      <c r="T1464" s="11"/>
      <c r="U1464" s="12"/>
      <c r="V1464" s="11"/>
      <c r="W1464" s="61">
        <v>264</v>
      </c>
      <c r="X1464" s="61">
        <v>1.4219999999999999</v>
      </c>
      <c r="Y1464" s="10" t="s">
        <v>90</v>
      </c>
      <c r="Z1464" s="14" t="s">
        <v>79</v>
      </c>
      <c r="AA1464" s="11" t="s">
        <v>37</v>
      </c>
      <c r="AB1464" s="11"/>
      <c r="AD1464" s="61"/>
      <c r="AE1464" s="61"/>
      <c r="AG1464" s="61"/>
      <c r="AH1464" s="15"/>
      <c r="AI1464" s="15"/>
      <c r="AJ1464" s="15"/>
      <c r="AK1464" s="61"/>
      <c r="AL1464" s="15"/>
      <c r="AM1464" s="15"/>
      <c r="AN1464" s="15"/>
      <c r="AO1464" s="15"/>
      <c r="AP1464" s="15">
        <v>124.2</v>
      </c>
      <c r="AQ1464" s="27"/>
      <c r="AR1464" s="26"/>
      <c r="AT1464" s="11" t="s">
        <v>38</v>
      </c>
      <c r="AU1464" s="14" t="s">
        <v>80</v>
      </c>
      <c r="AV1464" s="13" t="s">
        <v>80</v>
      </c>
      <c r="AW1464" s="15"/>
    </row>
    <row r="1465" spans="9:49" s="10" customFormat="1" ht="12" customHeight="1" x14ac:dyDescent="0.2">
      <c r="I1465" s="104"/>
      <c r="J1465" s="11"/>
      <c r="L1465" s="14"/>
      <c r="M1465" s="11"/>
      <c r="P1465" s="11"/>
      <c r="Q1465" s="60"/>
      <c r="R1465" s="12"/>
      <c r="S1465" s="12"/>
      <c r="T1465" s="11"/>
      <c r="U1465" s="12"/>
      <c r="V1465" s="11"/>
      <c r="W1465" s="61">
        <v>19</v>
      </c>
      <c r="X1465" s="61">
        <v>0.252</v>
      </c>
      <c r="Y1465" s="10" t="s">
        <v>166</v>
      </c>
      <c r="Z1465" s="14" t="s">
        <v>79</v>
      </c>
      <c r="AA1465" s="11" t="s">
        <v>37</v>
      </c>
      <c r="AB1465" s="11"/>
      <c r="AD1465" s="61"/>
      <c r="AE1465" s="61"/>
      <c r="AG1465" s="61"/>
      <c r="AH1465" s="15"/>
      <c r="AI1465" s="15"/>
      <c r="AJ1465" s="15"/>
      <c r="AK1465" s="61"/>
      <c r="AL1465" s="15"/>
      <c r="AM1465" s="15"/>
      <c r="AN1465" s="15"/>
      <c r="AO1465" s="15"/>
      <c r="AP1465" s="15">
        <v>520</v>
      </c>
      <c r="AQ1465" s="27"/>
      <c r="AR1465" s="26"/>
      <c r="AT1465" s="11" t="s">
        <v>38</v>
      </c>
      <c r="AU1465" s="14" t="s">
        <v>80</v>
      </c>
      <c r="AV1465" s="13" t="s">
        <v>80</v>
      </c>
      <c r="AW1465" s="15"/>
    </row>
    <row r="1466" spans="9:49" s="10" customFormat="1" ht="12" customHeight="1" x14ac:dyDescent="0.2">
      <c r="I1466" s="104"/>
      <c r="J1466" s="11"/>
      <c r="L1466" s="14"/>
      <c r="M1466" s="11"/>
      <c r="P1466" s="11"/>
      <c r="Q1466" s="60"/>
      <c r="R1466" s="12"/>
      <c r="S1466" s="12"/>
      <c r="T1466" s="13"/>
      <c r="U1466" s="12"/>
      <c r="V1466" s="11"/>
      <c r="W1466" s="61">
        <v>178</v>
      </c>
      <c r="X1466" s="61">
        <v>0.75</v>
      </c>
      <c r="Y1466" s="10" t="s">
        <v>78</v>
      </c>
      <c r="Z1466" s="14" t="s">
        <v>79</v>
      </c>
      <c r="AA1466" s="11" t="s">
        <v>37</v>
      </c>
      <c r="AB1466" s="11"/>
      <c r="AD1466" s="61"/>
      <c r="AE1466" s="61"/>
      <c r="AG1466" s="61"/>
      <c r="AH1466" s="15"/>
      <c r="AI1466" s="15"/>
      <c r="AJ1466" s="15"/>
      <c r="AK1466" s="61"/>
      <c r="AL1466" s="15"/>
      <c r="AM1466" s="15"/>
      <c r="AN1466" s="15"/>
      <c r="AO1466" s="15"/>
      <c r="AP1466" s="15">
        <v>396</v>
      </c>
      <c r="AQ1466" s="27"/>
      <c r="AR1466" s="26"/>
      <c r="AT1466" s="11" t="s">
        <v>38</v>
      </c>
      <c r="AU1466" s="14" t="s">
        <v>80</v>
      </c>
      <c r="AV1466" s="13" t="s">
        <v>80</v>
      </c>
      <c r="AW1466" s="15"/>
    </row>
    <row r="1467" spans="9:49" s="10" customFormat="1" ht="12" customHeight="1" x14ac:dyDescent="0.2">
      <c r="I1467" s="104"/>
      <c r="J1467" s="11"/>
      <c r="L1467" s="14"/>
      <c r="M1467" s="11"/>
      <c r="P1467" s="11"/>
      <c r="Q1467" s="60"/>
      <c r="R1467" s="12"/>
      <c r="S1467" s="12"/>
      <c r="T1467" s="13"/>
      <c r="U1467" s="12"/>
      <c r="V1467" s="11"/>
      <c r="W1467" s="61">
        <v>266</v>
      </c>
      <c r="X1467" s="61">
        <v>2.0699999999999998</v>
      </c>
      <c r="Y1467" s="10" t="s">
        <v>111</v>
      </c>
      <c r="Z1467" s="14" t="s">
        <v>79</v>
      </c>
      <c r="AA1467" s="11" t="s">
        <v>37</v>
      </c>
      <c r="AB1467" s="11"/>
      <c r="AD1467" s="61"/>
      <c r="AE1467" s="61"/>
      <c r="AG1467" s="61"/>
      <c r="AH1467" s="15"/>
      <c r="AI1467" s="15"/>
      <c r="AJ1467" s="15"/>
      <c r="AK1467" s="61"/>
      <c r="AL1467" s="15"/>
      <c r="AM1467" s="15"/>
      <c r="AN1467" s="15"/>
      <c r="AO1467" s="15"/>
      <c r="AP1467" s="15">
        <v>396</v>
      </c>
      <c r="AQ1467" s="27"/>
      <c r="AR1467" s="26"/>
      <c r="AT1467" s="11" t="s">
        <v>38</v>
      </c>
      <c r="AU1467" s="14" t="s">
        <v>80</v>
      </c>
      <c r="AV1467" s="13" t="s">
        <v>80</v>
      </c>
      <c r="AW1467" s="15"/>
    </row>
    <row r="1468" spans="9:49" s="10" customFormat="1" ht="12" customHeight="1" x14ac:dyDescent="0.2">
      <c r="I1468" s="104"/>
      <c r="J1468" s="11"/>
      <c r="L1468" s="14"/>
      <c r="M1468" s="11"/>
      <c r="P1468" s="11"/>
      <c r="Q1468" s="60"/>
      <c r="R1468" s="12"/>
      <c r="S1468" s="12"/>
      <c r="T1468" s="13"/>
      <c r="U1468" s="12"/>
      <c r="V1468" s="11"/>
      <c r="W1468" s="61">
        <v>1493</v>
      </c>
      <c r="X1468" s="61">
        <v>7.2720000000000002</v>
      </c>
      <c r="Y1468" s="10" t="s">
        <v>78</v>
      </c>
      <c r="Z1468" s="14" t="s">
        <v>79</v>
      </c>
      <c r="AA1468" s="11" t="s">
        <v>37</v>
      </c>
      <c r="AB1468" s="11"/>
      <c r="AD1468" s="61"/>
      <c r="AE1468" s="61"/>
      <c r="AG1468" s="61"/>
      <c r="AH1468" s="15"/>
      <c r="AI1468" s="15"/>
      <c r="AJ1468" s="15"/>
      <c r="AK1468" s="61"/>
      <c r="AL1468" s="15"/>
      <c r="AM1468" s="15"/>
      <c r="AN1468" s="15"/>
      <c r="AO1468" s="15"/>
      <c r="AP1468" s="15">
        <v>396</v>
      </c>
      <c r="AQ1468" s="27"/>
      <c r="AR1468" s="26"/>
      <c r="AT1468" s="11" t="s">
        <v>38</v>
      </c>
      <c r="AU1468" s="14" t="s">
        <v>80</v>
      </c>
      <c r="AV1468" s="13" t="s">
        <v>80</v>
      </c>
      <c r="AW1468" s="15"/>
    </row>
    <row r="1469" spans="9:49" s="10" customFormat="1" ht="12" customHeight="1" x14ac:dyDescent="0.2">
      <c r="I1469" s="104"/>
      <c r="J1469" s="11"/>
      <c r="L1469" s="14"/>
      <c r="M1469" s="11"/>
      <c r="P1469" s="11"/>
      <c r="Q1469" s="60"/>
      <c r="R1469" s="12"/>
      <c r="S1469" s="12"/>
      <c r="T1469" s="13"/>
      <c r="U1469" s="12"/>
      <c r="V1469" s="11"/>
      <c r="W1469" s="61">
        <v>120.5</v>
      </c>
      <c r="X1469" s="61">
        <v>1.276</v>
      </c>
      <c r="Y1469" s="10" t="s">
        <v>111</v>
      </c>
      <c r="Z1469" s="14" t="s">
        <v>79</v>
      </c>
      <c r="AA1469" s="11" t="s">
        <v>37</v>
      </c>
      <c r="AB1469" s="11"/>
      <c r="AD1469" s="61"/>
      <c r="AE1469" s="61"/>
      <c r="AG1469" s="61"/>
      <c r="AH1469" s="15"/>
      <c r="AI1469" s="15"/>
      <c r="AJ1469" s="15"/>
      <c r="AK1469" s="61"/>
      <c r="AL1469" s="15"/>
      <c r="AM1469" s="15"/>
      <c r="AN1469" s="15"/>
      <c r="AO1469" s="15"/>
      <c r="AP1469" s="15">
        <v>396</v>
      </c>
      <c r="AQ1469" s="27"/>
      <c r="AR1469" s="26"/>
      <c r="AT1469" s="11" t="s">
        <v>38</v>
      </c>
      <c r="AU1469" s="14" t="s">
        <v>80</v>
      </c>
      <c r="AV1469" s="13" t="s">
        <v>80</v>
      </c>
      <c r="AW1469" s="15"/>
    </row>
    <row r="1470" spans="9:49" s="10" customFormat="1" ht="12" customHeight="1" x14ac:dyDescent="0.2">
      <c r="I1470" s="104"/>
      <c r="J1470" s="11"/>
      <c r="L1470" s="14"/>
      <c r="M1470" s="11"/>
      <c r="P1470" s="11"/>
      <c r="Q1470" s="60"/>
      <c r="R1470" s="12"/>
      <c r="S1470" s="12"/>
      <c r="T1470" s="11"/>
      <c r="U1470" s="12"/>
      <c r="V1470" s="11"/>
      <c r="W1470" s="61">
        <v>2</v>
      </c>
      <c r="X1470" s="61">
        <v>1.4999999999999999E-2</v>
      </c>
      <c r="Y1470" s="10" t="s">
        <v>73</v>
      </c>
      <c r="Z1470" s="14" t="s">
        <v>74</v>
      </c>
      <c r="AA1470" s="11" t="s">
        <v>37</v>
      </c>
      <c r="AB1470" s="11"/>
      <c r="AD1470" s="61"/>
      <c r="AE1470" s="61"/>
      <c r="AG1470" s="61"/>
      <c r="AH1470" s="15"/>
      <c r="AI1470" s="15"/>
      <c r="AJ1470" s="15"/>
      <c r="AK1470" s="61"/>
      <c r="AL1470" s="15"/>
      <c r="AM1470" s="15"/>
      <c r="AN1470" s="15"/>
      <c r="AO1470" s="15"/>
      <c r="AP1470" s="15">
        <v>520</v>
      </c>
      <c r="AQ1470" s="27"/>
      <c r="AR1470" s="26"/>
      <c r="AT1470" s="11" t="s">
        <v>38</v>
      </c>
      <c r="AU1470" s="14" t="s">
        <v>75</v>
      </c>
      <c r="AV1470" s="13" t="s">
        <v>75</v>
      </c>
      <c r="AW1470" s="15"/>
    </row>
    <row r="1471" spans="9:49" s="10" customFormat="1" ht="12" customHeight="1" x14ac:dyDescent="0.2">
      <c r="I1471" s="104"/>
      <c r="J1471" s="11"/>
      <c r="L1471" s="14"/>
      <c r="M1471" s="11"/>
      <c r="P1471" s="11"/>
      <c r="Q1471" s="60"/>
      <c r="R1471" s="12"/>
      <c r="S1471" s="12"/>
      <c r="T1471" s="11"/>
      <c r="U1471" s="12"/>
      <c r="V1471" s="11"/>
      <c r="W1471" s="61">
        <v>36.9</v>
      </c>
      <c r="X1471" s="61">
        <v>4.4999999999999998E-2</v>
      </c>
      <c r="Y1471" s="10" t="s">
        <v>73</v>
      </c>
      <c r="Z1471" s="14" t="s">
        <v>74</v>
      </c>
      <c r="AA1471" s="11" t="s">
        <v>37</v>
      </c>
      <c r="AB1471" s="11"/>
      <c r="AD1471" s="61"/>
      <c r="AE1471" s="61"/>
      <c r="AG1471" s="61"/>
      <c r="AH1471" s="15"/>
      <c r="AI1471" s="15"/>
      <c r="AJ1471" s="15"/>
      <c r="AK1471" s="61"/>
      <c r="AL1471" s="15"/>
      <c r="AM1471" s="15"/>
      <c r="AN1471" s="15"/>
      <c r="AO1471" s="15"/>
      <c r="AP1471" s="15">
        <v>520</v>
      </c>
      <c r="AQ1471" s="27"/>
      <c r="AR1471" s="26"/>
      <c r="AT1471" s="11" t="s">
        <v>38</v>
      </c>
      <c r="AU1471" s="14" t="s">
        <v>75</v>
      </c>
      <c r="AV1471" s="13" t="s">
        <v>75</v>
      </c>
      <c r="AW1471" s="15"/>
    </row>
    <row r="1472" spans="9:49" s="10" customFormat="1" ht="12" customHeight="1" x14ac:dyDescent="0.2">
      <c r="I1472" s="104"/>
      <c r="J1472" s="11"/>
      <c r="L1472" s="14"/>
      <c r="M1472" s="11"/>
      <c r="P1472" s="11"/>
      <c r="Q1472" s="60"/>
      <c r="R1472" s="12"/>
      <c r="S1472" s="12"/>
      <c r="T1472" s="11"/>
      <c r="U1472" s="12"/>
      <c r="V1472" s="11"/>
      <c r="W1472" s="61">
        <v>120.5</v>
      </c>
      <c r="X1472" s="61">
        <v>0.42199999999999999</v>
      </c>
      <c r="Y1472" s="10" t="s">
        <v>111</v>
      </c>
      <c r="Z1472" s="14" t="s">
        <v>79</v>
      </c>
      <c r="AA1472" s="11" t="s">
        <v>37</v>
      </c>
      <c r="AB1472" s="11"/>
      <c r="AD1472" s="61"/>
      <c r="AE1472" s="61"/>
      <c r="AG1472" s="61"/>
      <c r="AH1472" s="15"/>
      <c r="AI1472" s="15"/>
      <c r="AJ1472" s="15"/>
      <c r="AK1472" s="61"/>
      <c r="AL1472" s="15"/>
      <c r="AM1472" s="15"/>
      <c r="AN1472" s="15"/>
      <c r="AO1472" s="15"/>
      <c r="AP1472" s="15">
        <v>600</v>
      </c>
      <c r="AQ1472" s="105"/>
      <c r="AR1472" s="26"/>
      <c r="AT1472" s="11" t="s">
        <v>38</v>
      </c>
      <c r="AU1472" s="14" t="s">
        <v>80</v>
      </c>
      <c r="AV1472" s="13" t="s">
        <v>80</v>
      </c>
      <c r="AW1472" s="15"/>
    </row>
    <row r="1473" spans="9:49" s="10" customFormat="1" ht="12" customHeight="1" x14ac:dyDescent="0.2">
      <c r="I1473" s="104"/>
      <c r="J1473" s="11"/>
      <c r="L1473" s="14"/>
      <c r="M1473" s="11"/>
      <c r="P1473" s="11"/>
      <c r="Q1473" s="60"/>
      <c r="R1473" s="12"/>
      <c r="S1473" s="12"/>
      <c r="T1473" s="11"/>
      <c r="U1473" s="12"/>
      <c r="V1473" s="11"/>
      <c r="W1473" s="61">
        <v>264.33</v>
      </c>
      <c r="X1473" s="61">
        <v>1.212</v>
      </c>
      <c r="Y1473" s="10" t="s">
        <v>78</v>
      </c>
      <c r="Z1473" s="14" t="s">
        <v>79</v>
      </c>
      <c r="AA1473" s="11" t="s">
        <v>37</v>
      </c>
      <c r="AB1473" s="11"/>
      <c r="AD1473" s="61"/>
      <c r="AE1473" s="61"/>
      <c r="AG1473" s="61"/>
      <c r="AH1473" s="15"/>
      <c r="AI1473" s="15"/>
      <c r="AJ1473" s="15"/>
      <c r="AK1473" s="61"/>
      <c r="AL1473" s="15"/>
      <c r="AM1473" s="15"/>
      <c r="AN1473" s="15"/>
      <c r="AO1473" s="15"/>
      <c r="AP1473" s="15">
        <v>600</v>
      </c>
      <c r="AQ1473" s="105"/>
      <c r="AR1473" s="26"/>
      <c r="AT1473" s="11" t="s">
        <v>38</v>
      </c>
      <c r="AU1473" s="14" t="s">
        <v>80</v>
      </c>
      <c r="AV1473" s="13" t="s">
        <v>80</v>
      </c>
      <c r="AW1473" s="15"/>
    </row>
    <row r="1474" spans="9:49" s="10" customFormat="1" ht="12" customHeight="1" x14ac:dyDescent="0.2">
      <c r="I1474" s="104"/>
      <c r="J1474" s="11"/>
      <c r="L1474" s="14"/>
      <c r="M1474" s="11"/>
      <c r="P1474" s="11"/>
      <c r="Q1474" s="60"/>
      <c r="R1474" s="12"/>
      <c r="S1474" s="12"/>
      <c r="T1474" s="11"/>
      <c r="U1474" s="12"/>
      <c r="V1474" s="11"/>
      <c r="W1474" s="61">
        <v>103</v>
      </c>
      <c r="X1474" s="61">
        <v>0.42399999999999999</v>
      </c>
      <c r="Y1474" s="10" t="s">
        <v>90</v>
      </c>
      <c r="Z1474" s="14" t="s">
        <v>79</v>
      </c>
      <c r="AA1474" s="11" t="s">
        <v>37</v>
      </c>
      <c r="AB1474" s="11"/>
      <c r="AD1474" s="61"/>
      <c r="AE1474" s="61"/>
      <c r="AG1474" s="61"/>
      <c r="AH1474" s="15"/>
      <c r="AI1474" s="15"/>
      <c r="AJ1474" s="15"/>
      <c r="AK1474" s="61"/>
      <c r="AL1474" s="15"/>
      <c r="AM1474" s="15"/>
      <c r="AN1474" s="15"/>
      <c r="AO1474" s="15"/>
      <c r="AP1474" s="15">
        <v>1200</v>
      </c>
      <c r="AQ1474" s="105"/>
      <c r="AR1474" s="26"/>
      <c r="AT1474" s="11" t="s">
        <v>38</v>
      </c>
      <c r="AU1474" s="14" t="s">
        <v>80</v>
      </c>
      <c r="AV1474" s="13" t="s">
        <v>80</v>
      </c>
      <c r="AW1474" s="15"/>
    </row>
    <row r="1475" spans="9:49" s="10" customFormat="1" ht="12" customHeight="1" x14ac:dyDescent="0.2">
      <c r="I1475" s="104"/>
      <c r="J1475" s="11"/>
      <c r="L1475" s="14"/>
      <c r="M1475" s="11"/>
      <c r="P1475" s="11"/>
      <c r="Q1475" s="60"/>
      <c r="R1475" s="12"/>
      <c r="S1475" s="12"/>
      <c r="T1475" s="11"/>
      <c r="U1475" s="12"/>
      <c r="V1475" s="11"/>
      <c r="W1475" s="61">
        <v>33</v>
      </c>
      <c r="X1475" s="61">
        <v>0.17802000000000001</v>
      </c>
      <c r="Z1475" s="14" t="s">
        <v>71</v>
      </c>
      <c r="AA1475" s="11" t="s">
        <v>37</v>
      </c>
      <c r="AB1475" s="11"/>
      <c r="AD1475" s="61"/>
      <c r="AE1475" s="61"/>
      <c r="AG1475" s="61"/>
      <c r="AH1475" s="15"/>
      <c r="AI1475" s="15"/>
      <c r="AJ1475" s="15"/>
      <c r="AK1475" s="61"/>
      <c r="AL1475" s="15"/>
      <c r="AM1475" s="15"/>
      <c r="AN1475" s="15"/>
      <c r="AO1475" s="15"/>
      <c r="AP1475" s="15">
        <v>660</v>
      </c>
      <c r="AQ1475" s="27"/>
      <c r="AR1475" s="26"/>
      <c r="AT1475" s="11" t="s">
        <v>47</v>
      </c>
      <c r="AU1475" s="14" t="s">
        <v>72</v>
      </c>
      <c r="AV1475" s="13" t="s">
        <v>72</v>
      </c>
      <c r="AW1475" s="15"/>
    </row>
    <row r="1476" spans="9:49" s="10" customFormat="1" ht="12" customHeight="1" x14ac:dyDescent="0.2">
      <c r="I1476" s="104"/>
      <c r="J1476" s="11"/>
      <c r="L1476" s="14"/>
      <c r="M1476" s="11"/>
      <c r="P1476" s="11"/>
      <c r="Q1476" s="60"/>
      <c r="R1476" s="12"/>
      <c r="S1476" s="12"/>
      <c r="T1476" s="11"/>
      <c r="U1476" s="12"/>
      <c r="V1476" s="11"/>
      <c r="W1476" s="61">
        <v>33</v>
      </c>
      <c r="X1476" s="61">
        <v>0.17802000000000001</v>
      </c>
      <c r="Z1476" s="14" t="s">
        <v>71</v>
      </c>
      <c r="AA1476" s="11" t="s">
        <v>37</v>
      </c>
      <c r="AB1476" s="11"/>
      <c r="AD1476" s="61"/>
      <c r="AE1476" s="61"/>
      <c r="AG1476" s="61"/>
      <c r="AH1476" s="15"/>
      <c r="AI1476" s="15"/>
      <c r="AJ1476" s="15"/>
      <c r="AK1476" s="61"/>
      <c r="AL1476" s="15"/>
      <c r="AM1476" s="15"/>
      <c r="AN1476" s="15"/>
      <c r="AO1476" s="15"/>
      <c r="AP1476" s="15">
        <v>660</v>
      </c>
      <c r="AQ1476" s="27"/>
      <c r="AR1476" s="26"/>
      <c r="AT1476" s="11" t="s">
        <v>47</v>
      </c>
      <c r="AU1476" s="14" t="s">
        <v>72</v>
      </c>
      <c r="AV1476" s="13" t="s">
        <v>72</v>
      </c>
      <c r="AW1476" s="15"/>
    </row>
    <row r="1477" spans="9:49" s="10" customFormat="1" ht="12" customHeight="1" x14ac:dyDescent="0.2">
      <c r="I1477" s="104"/>
      <c r="J1477" s="11"/>
      <c r="L1477" s="14"/>
      <c r="M1477" s="11"/>
      <c r="P1477" s="11"/>
      <c r="Q1477" s="60"/>
      <c r="R1477" s="12"/>
      <c r="S1477" s="12"/>
      <c r="T1477" s="11"/>
      <c r="U1477" s="12"/>
      <c r="V1477" s="11"/>
      <c r="W1477" s="61">
        <v>9.1</v>
      </c>
      <c r="X1477" s="61">
        <v>4.4400000000000002E-2</v>
      </c>
      <c r="Z1477" s="14" t="s">
        <v>44</v>
      </c>
      <c r="AA1477" s="11" t="s">
        <v>37</v>
      </c>
      <c r="AB1477" s="11"/>
      <c r="AD1477" s="61"/>
      <c r="AE1477" s="61"/>
      <c r="AG1477" s="61"/>
      <c r="AH1477" s="15"/>
      <c r="AI1477" s="15"/>
      <c r="AJ1477" s="15"/>
      <c r="AK1477" s="61"/>
      <c r="AL1477" s="15"/>
      <c r="AM1477" s="15"/>
      <c r="AN1477" s="15"/>
      <c r="AO1477" s="15"/>
      <c r="AP1477" s="15">
        <v>390</v>
      </c>
      <c r="AQ1477" s="27"/>
      <c r="AR1477" s="26"/>
      <c r="AT1477" s="11" t="s">
        <v>38</v>
      </c>
      <c r="AU1477" s="14" t="s">
        <v>45</v>
      </c>
      <c r="AV1477" s="13" t="s">
        <v>45</v>
      </c>
      <c r="AW1477" s="15"/>
    </row>
    <row r="1478" spans="9:49" s="10" customFormat="1" ht="12" customHeight="1" x14ac:dyDescent="0.2">
      <c r="I1478" s="104"/>
      <c r="J1478" s="11"/>
      <c r="L1478" s="14"/>
      <c r="M1478" s="11"/>
      <c r="P1478" s="11"/>
      <c r="Q1478" s="60"/>
      <c r="R1478" s="12"/>
      <c r="S1478" s="12"/>
      <c r="T1478" s="11"/>
      <c r="U1478" s="12"/>
      <c r="V1478" s="11"/>
      <c r="W1478" s="61">
        <v>9.1</v>
      </c>
      <c r="X1478" s="61">
        <v>4.4400000000000002E-2</v>
      </c>
      <c r="Z1478" s="14" t="s">
        <v>44</v>
      </c>
      <c r="AA1478" s="11" t="s">
        <v>37</v>
      </c>
      <c r="AB1478" s="11"/>
      <c r="AD1478" s="61"/>
      <c r="AE1478" s="61"/>
      <c r="AG1478" s="61"/>
      <c r="AH1478" s="15"/>
      <c r="AI1478" s="15"/>
      <c r="AJ1478" s="15"/>
      <c r="AK1478" s="61"/>
      <c r="AL1478" s="15"/>
      <c r="AM1478" s="15"/>
      <c r="AN1478" s="15"/>
      <c r="AO1478" s="15"/>
      <c r="AP1478" s="15">
        <v>390</v>
      </c>
      <c r="AQ1478" s="27"/>
      <c r="AR1478" s="26"/>
      <c r="AT1478" s="11" t="s">
        <v>38</v>
      </c>
      <c r="AU1478" s="14" t="s">
        <v>45</v>
      </c>
      <c r="AV1478" s="13" t="s">
        <v>45</v>
      </c>
      <c r="AW1478" s="15"/>
    </row>
    <row r="1479" spans="9:49" s="10" customFormat="1" ht="12" customHeight="1" x14ac:dyDescent="0.2">
      <c r="I1479" s="104"/>
      <c r="J1479" s="11"/>
      <c r="L1479" s="14"/>
      <c r="M1479" s="11"/>
      <c r="P1479" s="11"/>
      <c r="Q1479" s="60"/>
      <c r="R1479" s="12"/>
      <c r="S1479" s="12"/>
      <c r="T1479" s="11"/>
      <c r="U1479" s="12"/>
      <c r="V1479" s="11"/>
      <c r="W1479" s="61">
        <v>9.1</v>
      </c>
      <c r="X1479" s="61">
        <v>4.4400000000000002E-2</v>
      </c>
      <c r="Z1479" s="14" t="s">
        <v>44</v>
      </c>
      <c r="AA1479" s="11" t="s">
        <v>41</v>
      </c>
      <c r="AB1479" s="17"/>
      <c r="AD1479" s="61"/>
      <c r="AE1479" s="61"/>
      <c r="AG1479" s="61"/>
      <c r="AH1479" s="15"/>
      <c r="AI1479" s="15"/>
      <c r="AJ1479" s="15"/>
      <c r="AK1479" s="61"/>
      <c r="AL1479" s="15"/>
      <c r="AM1479" s="15"/>
      <c r="AN1479" s="15"/>
      <c r="AO1479" s="15"/>
      <c r="AP1479" s="15">
        <v>390</v>
      </c>
      <c r="AQ1479" s="27"/>
      <c r="AR1479" s="26"/>
      <c r="AT1479" s="11" t="s">
        <v>38</v>
      </c>
      <c r="AU1479" s="14" t="s">
        <v>45</v>
      </c>
      <c r="AV1479" s="13" t="s">
        <v>45</v>
      </c>
      <c r="AW1479" s="15"/>
    </row>
    <row r="1480" spans="9:49" s="10" customFormat="1" ht="12" customHeight="1" x14ac:dyDescent="0.2">
      <c r="I1480" s="104"/>
      <c r="J1480" s="11"/>
      <c r="L1480" s="14"/>
      <c r="M1480" s="11"/>
      <c r="P1480" s="11"/>
      <c r="Q1480" s="60"/>
      <c r="R1480" s="12"/>
      <c r="S1480" s="12"/>
      <c r="T1480" s="11"/>
      <c r="U1480" s="12"/>
      <c r="V1480" s="11"/>
      <c r="W1480" s="61">
        <v>9.1</v>
      </c>
      <c r="X1480" s="61">
        <v>4.4400000000000002E-2</v>
      </c>
      <c r="Y1480" s="10" t="s">
        <v>73</v>
      </c>
      <c r="Z1480" s="14" t="s">
        <v>74</v>
      </c>
      <c r="AA1480" s="11" t="s">
        <v>37</v>
      </c>
      <c r="AB1480" s="11"/>
      <c r="AD1480" s="61"/>
      <c r="AE1480" s="61"/>
      <c r="AG1480" s="61"/>
      <c r="AH1480" s="15"/>
      <c r="AI1480" s="15"/>
      <c r="AJ1480" s="15"/>
      <c r="AK1480" s="61"/>
      <c r="AL1480" s="15"/>
      <c r="AM1480" s="15"/>
      <c r="AN1480" s="15"/>
      <c r="AO1480" s="15"/>
      <c r="AP1480" s="15">
        <v>390</v>
      </c>
      <c r="AQ1480" s="27"/>
      <c r="AR1480" s="26"/>
      <c r="AT1480" s="11" t="s">
        <v>38</v>
      </c>
      <c r="AU1480" s="14" t="s">
        <v>75</v>
      </c>
      <c r="AV1480" s="13" t="s">
        <v>75</v>
      </c>
      <c r="AW1480" s="15"/>
    </row>
    <row r="1481" spans="9:49" s="10" customFormat="1" ht="12" customHeight="1" x14ac:dyDescent="0.2">
      <c r="I1481" s="104"/>
      <c r="J1481" s="11"/>
      <c r="L1481" s="14"/>
      <c r="M1481" s="11"/>
      <c r="P1481" s="11"/>
      <c r="Q1481" s="60"/>
      <c r="R1481" s="12"/>
      <c r="S1481" s="12"/>
      <c r="T1481" s="11"/>
      <c r="U1481" s="12"/>
      <c r="V1481" s="11"/>
      <c r="W1481" s="61">
        <v>60.81</v>
      </c>
      <c r="X1481" s="61">
        <v>0.55488000000000004</v>
      </c>
      <c r="Y1481" s="10" t="s">
        <v>73</v>
      </c>
      <c r="Z1481" s="14" t="s">
        <v>74</v>
      </c>
      <c r="AA1481" s="11" t="s">
        <v>37</v>
      </c>
      <c r="AB1481" s="11"/>
      <c r="AD1481" s="61"/>
      <c r="AE1481" s="61"/>
      <c r="AG1481" s="61"/>
      <c r="AH1481" s="15"/>
      <c r="AI1481" s="15"/>
      <c r="AJ1481" s="15"/>
      <c r="AK1481" s="61"/>
      <c r="AL1481" s="15"/>
      <c r="AM1481" s="15"/>
      <c r="AN1481" s="15"/>
      <c r="AO1481" s="15"/>
      <c r="AP1481" s="15">
        <v>836</v>
      </c>
      <c r="AQ1481" s="27"/>
      <c r="AR1481" s="26"/>
      <c r="AT1481" s="11" t="s">
        <v>52</v>
      </c>
      <c r="AU1481" s="14" t="s">
        <v>75</v>
      </c>
      <c r="AV1481" s="13" t="s">
        <v>75</v>
      </c>
      <c r="AW1481" s="15"/>
    </row>
    <row r="1482" spans="9:49" s="10" customFormat="1" ht="12" customHeight="1" x14ac:dyDescent="0.2">
      <c r="I1482" s="104"/>
      <c r="J1482" s="11"/>
      <c r="L1482" s="14"/>
      <c r="M1482" s="11"/>
      <c r="P1482" s="11"/>
      <c r="Q1482" s="60"/>
      <c r="R1482" s="12"/>
      <c r="S1482" s="12"/>
      <c r="T1482" s="11"/>
      <c r="U1482" s="12"/>
      <c r="V1482" s="11"/>
      <c r="W1482" s="61">
        <v>60.81</v>
      </c>
      <c r="X1482" s="61">
        <v>0.55488000000000004</v>
      </c>
      <c r="Y1482" s="10" t="s">
        <v>73</v>
      </c>
      <c r="Z1482" s="14" t="s">
        <v>74</v>
      </c>
      <c r="AA1482" s="11" t="s">
        <v>37</v>
      </c>
      <c r="AB1482" s="11"/>
      <c r="AD1482" s="61"/>
      <c r="AE1482" s="61"/>
      <c r="AG1482" s="61"/>
      <c r="AH1482" s="15"/>
      <c r="AI1482" s="15"/>
      <c r="AJ1482" s="15"/>
      <c r="AK1482" s="61"/>
      <c r="AL1482" s="15"/>
      <c r="AM1482" s="15"/>
      <c r="AN1482" s="15"/>
      <c r="AO1482" s="15"/>
      <c r="AP1482" s="15">
        <v>836</v>
      </c>
      <c r="AQ1482" s="27"/>
      <c r="AR1482" s="26"/>
      <c r="AT1482" s="11" t="s">
        <v>52</v>
      </c>
      <c r="AU1482" s="14" t="s">
        <v>75</v>
      </c>
      <c r="AV1482" s="13" t="s">
        <v>75</v>
      </c>
      <c r="AW1482" s="15"/>
    </row>
    <row r="1483" spans="9:49" s="10" customFormat="1" ht="12" customHeight="1" x14ac:dyDescent="0.2">
      <c r="I1483" s="104"/>
      <c r="J1483" s="11"/>
      <c r="L1483" s="14"/>
      <c r="M1483" s="11"/>
      <c r="P1483" s="11"/>
      <c r="Q1483" s="60"/>
      <c r="R1483" s="12"/>
      <c r="S1483" s="12"/>
      <c r="T1483" s="11"/>
      <c r="U1483" s="12"/>
      <c r="V1483" s="11"/>
      <c r="W1483" s="61">
        <v>96.6</v>
      </c>
      <c r="X1483" s="61">
        <v>2.746016</v>
      </c>
      <c r="Y1483" s="10" t="s">
        <v>94</v>
      </c>
      <c r="Z1483" s="14" t="s">
        <v>71</v>
      </c>
      <c r="AA1483" s="11" t="s">
        <v>37</v>
      </c>
      <c r="AB1483" s="11"/>
      <c r="AD1483" s="61"/>
      <c r="AE1483" s="61"/>
      <c r="AG1483" s="61"/>
      <c r="AH1483" s="15"/>
      <c r="AI1483" s="15"/>
      <c r="AJ1483" s="15"/>
      <c r="AK1483" s="61"/>
      <c r="AL1483" s="15"/>
      <c r="AM1483" s="15"/>
      <c r="AN1483" s="15"/>
      <c r="AO1483" s="15"/>
      <c r="AP1483" s="15">
        <v>528</v>
      </c>
      <c r="AQ1483" s="27"/>
      <c r="AR1483" s="26"/>
      <c r="AT1483" s="11" t="s">
        <v>38</v>
      </c>
      <c r="AU1483" s="14" t="s">
        <v>72</v>
      </c>
      <c r="AV1483" s="13" t="s">
        <v>72</v>
      </c>
      <c r="AW1483" s="15"/>
    </row>
    <row r="1484" spans="9:49" s="10" customFormat="1" ht="12" customHeight="1" x14ac:dyDescent="0.2">
      <c r="I1484" s="104"/>
      <c r="J1484" s="11"/>
      <c r="L1484" s="14"/>
      <c r="M1484" s="11"/>
      <c r="P1484" s="11"/>
      <c r="Q1484" s="60"/>
      <c r="R1484" s="12"/>
      <c r="S1484" s="12"/>
      <c r="T1484" s="11"/>
      <c r="U1484" s="12"/>
      <c r="V1484" s="11"/>
      <c r="W1484" s="61">
        <v>96.6</v>
      </c>
      <c r="X1484" s="61">
        <v>2.746016</v>
      </c>
      <c r="Z1484" s="14" t="s">
        <v>71</v>
      </c>
      <c r="AA1484" s="11" t="s">
        <v>37</v>
      </c>
      <c r="AB1484" s="11"/>
      <c r="AD1484" s="61"/>
      <c r="AE1484" s="61"/>
      <c r="AG1484" s="61"/>
      <c r="AH1484" s="15"/>
      <c r="AI1484" s="15"/>
      <c r="AJ1484" s="15"/>
      <c r="AK1484" s="61"/>
      <c r="AL1484" s="15"/>
      <c r="AM1484" s="15"/>
      <c r="AN1484" s="15"/>
      <c r="AO1484" s="15"/>
      <c r="AP1484" s="15">
        <v>528</v>
      </c>
      <c r="AQ1484" s="27"/>
      <c r="AR1484" s="26"/>
      <c r="AT1484" s="11" t="s">
        <v>38</v>
      </c>
      <c r="AU1484" s="14" t="s">
        <v>72</v>
      </c>
      <c r="AV1484" s="13" t="s">
        <v>72</v>
      </c>
      <c r="AW1484" s="15"/>
    </row>
    <row r="1485" spans="9:49" s="10" customFormat="1" ht="12" customHeight="1" x14ac:dyDescent="0.2">
      <c r="I1485" s="104"/>
      <c r="J1485" s="11"/>
      <c r="L1485" s="14"/>
      <c r="M1485" s="11"/>
      <c r="P1485" s="11"/>
      <c r="Q1485" s="60"/>
      <c r="R1485" s="12"/>
      <c r="S1485" s="12"/>
      <c r="T1485" s="11"/>
      <c r="U1485" s="12"/>
      <c r="V1485" s="11"/>
      <c r="W1485" s="61">
        <v>140</v>
      </c>
      <c r="X1485" s="61">
        <v>1.4</v>
      </c>
      <c r="Y1485" s="10" t="s">
        <v>71</v>
      </c>
      <c r="Z1485" s="14" t="s">
        <v>86</v>
      </c>
      <c r="AA1485" s="11" t="s">
        <v>37</v>
      </c>
      <c r="AB1485" s="11"/>
      <c r="AD1485" s="61"/>
      <c r="AE1485" s="61"/>
      <c r="AG1485" s="61"/>
      <c r="AH1485" s="15"/>
      <c r="AI1485" s="15"/>
      <c r="AJ1485" s="15"/>
      <c r="AK1485" s="61"/>
      <c r="AL1485" s="15"/>
      <c r="AM1485" s="15"/>
      <c r="AN1485" s="15"/>
      <c r="AO1485" s="15"/>
      <c r="AP1485" s="15">
        <v>400</v>
      </c>
      <c r="AQ1485" s="27"/>
      <c r="AR1485" s="26"/>
      <c r="AT1485" s="11" t="s">
        <v>38</v>
      </c>
      <c r="AU1485" s="14" t="s">
        <v>72</v>
      </c>
      <c r="AV1485" s="13" t="s">
        <v>72</v>
      </c>
      <c r="AW1485" s="15"/>
    </row>
    <row r="1486" spans="9:49" s="10" customFormat="1" ht="12" customHeight="1" x14ac:dyDescent="0.2">
      <c r="I1486" s="104"/>
      <c r="J1486" s="11"/>
      <c r="L1486" s="14"/>
      <c r="M1486" s="11"/>
      <c r="P1486" s="11"/>
      <c r="Q1486" s="60"/>
      <c r="R1486" s="12"/>
      <c r="S1486" s="12"/>
      <c r="T1486" s="11"/>
      <c r="U1486" s="12"/>
      <c r="V1486" s="11"/>
      <c r="W1486" s="61">
        <v>9.5</v>
      </c>
      <c r="X1486" s="61">
        <v>0.25229600000000002</v>
      </c>
      <c r="Y1486" s="10" t="s">
        <v>166</v>
      </c>
      <c r="Z1486" s="14" t="s">
        <v>79</v>
      </c>
      <c r="AA1486" s="11" t="s">
        <v>37</v>
      </c>
      <c r="AB1486" s="11"/>
      <c r="AD1486" s="61"/>
      <c r="AE1486" s="61"/>
      <c r="AG1486" s="61"/>
      <c r="AH1486" s="15"/>
      <c r="AI1486" s="15"/>
      <c r="AJ1486" s="15"/>
      <c r="AK1486" s="61"/>
      <c r="AL1486" s="15"/>
      <c r="AM1486" s="15"/>
      <c r="AN1486" s="15"/>
      <c r="AO1486" s="15"/>
      <c r="AP1486" s="15">
        <v>792</v>
      </c>
      <c r="AQ1486" s="27"/>
      <c r="AR1486" s="26"/>
      <c r="AT1486" s="11" t="s">
        <v>38</v>
      </c>
      <c r="AU1486" s="14" t="s">
        <v>80</v>
      </c>
      <c r="AV1486" s="13" t="s">
        <v>80</v>
      </c>
      <c r="AW1486" s="15"/>
    </row>
    <row r="1487" spans="9:49" s="10" customFormat="1" ht="12" customHeight="1" x14ac:dyDescent="0.2">
      <c r="I1487" s="104"/>
      <c r="J1487" s="11"/>
      <c r="L1487" s="14"/>
      <c r="M1487" s="11"/>
      <c r="P1487" s="11"/>
      <c r="Q1487" s="60"/>
      <c r="R1487" s="12"/>
      <c r="S1487" s="12"/>
      <c r="T1487" s="11"/>
      <c r="U1487" s="12"/>
      <c r="V1487" s="11"/>
      <c r="W1487" s="61">
        <v>160.36000000000001</v>
      </c>
      <c r="X1487" s="61">
        <v>2.66</v>
      </c>
      <c r="Y1487" s="10" t="s">
        <v>71</v>
      </c>
      <c r="Z1487" s="14"/>
      <c r="AA1487" s="11" t="s">
        <v>37</v>
      </c>
      <c r="AB1487" s="11"/>
      <c r="AD1487" s="61"/>
      <c r="AE1487" s="61"/>
      <c r="AG1487" s="61"/>
      <c r="AH1487" s="15"/>
      <c r="AI1487" s="15"/>
      <c r="AJ1487" s="15"/>
      <c r="AK1487" s="61"/>
      <c r="AL1487" s="15"/>
      <c r="AM1487" s="15"/>
      <c r="AN1487" s="15"/>
      <c r="AO1487" s="15"/>
      <c r="AP1487" s="15">
        <v>100</v>
      </c>
      <c r="AQ1487" s="27"/>
      <c r="AR1487" s="26"/>
      <c r="AT1487" s="11" t="s">
        <v>38</v>
      </c>
      <c r="AU1487" s="14" t="s">
        <v>72</v>
      </c>
      <c r="AV1487" s="13" t="s">
        <v>72</v>
      </c>
      <c r="AW1487" s="15"/>
    </row>
    <row r="1488" spans="9:49" s="10" customFormat="1" ht="12" customHeight="1" x14ac:dyDescent="0.2">
      <c r="I1488" s="104"/>
      <c r="J1488" s="11"/>
      <c r="L1488" s="14"/>
      <c r="M1488" s="11"/>
      <c r="P1488" s="11"/>
      <c r="Q1488" s="60"/>
      <c r="R1488" s="12"/>
      <c r="S1488" s="12"/>
      <c r="T1488" s="11"/>
      <c r="U1488" s="12"/>
      <c r="V1488" s="11"/>
      <c r="W1488" s="61">
        <v>160.36000000000001</v>
      </c>
      <c r="X1488" s="61">
        <v>2.66</v>
      </c>
      <c r="Y1488" s="10" t="s">
        <v>71</v>
      </c>
      <c r="Z1488" s="14"/>
      <c r="AA1488" s="11" t="s">
        <v>37</v>
      </c>
      <c r="AB1488" s="11"/>
      <c r="AD1488" s="61"/>
      <c r="AE1488" s="61"/>
      <c r="AG1488" s="61"/>
      <c r="AH1488" s="15"/>
      <c r="AI1488" s="15"/>
      <c r="AJ1488" s="15"/>
      <c r="AK1488" s="61"/>
      <c r="AL1488" s="15"/>
      <c r="AM1488" s="15"/>
      <c r="AN1488" s="15"/>
      <c r="AO1488" s="15"/>
      <c r="AP1488" s="15">
        <v>100</v>
      </c>
      <c r="AQ1488" s="27"/>
      <c r="AR1488" s="26"/>
      <c r="AT1488" s="11" t="s">
        <v>38</v>
      </c>
      <c r="AU1488" s="14" t="s">
        <v>72</v>
      </c>
      <c r="AV1488" s="13" t="s">
        <v>72</v>
      </c>
      <c r="AW1488" s="15"/>
    </row>
    <row r="1489" spans="9:49" s="10" customFormat="1" ht="12" customHeight="1" x14ac:dyDescent="0.2">
      <c r="I1489" s="104"/>
      <c r="J1489" s="11"/>
      <c r="L1489" s="14"/>
      <c r="M1489" s="11"/>
      <c r="P1489" s="11"/>
      <c r="Q1489" s="60"/>
      <c r="R1489" s="12"/>
      <c r="S1489" s="12"/>
      <c r="T1489" s="11"/>
      <c r="U1489" s="12"/>
      <c r="V1489" s="11"/>
      <c r="W1489" s="61">
        <v>160.36000000000001</v>
      </c>
      <c r="X1489" s="61">
        <v>2.66</v>
      </c>
      <c r="Y1489" s="10" t="s">
        <v>71</v>
      </c>
      <c r="Z1489" s="14" t="s">
        <v>116</v>
      </c>
      <c r="AA1489" s="11" t="s">
        <v>37</v>
      </c>
      <c r="AB1489" s="11"/>
      <c r="AD1489" s="61"/>
      <c r="AE1489" s="61"/>
      <c r="AG1489" s="61"/>
      <c r="AH1489" s="15"/>
      <c r="AI1489" s="15"/>
      <c r="AJ1489" s="15"/>
      <c r="AK1489" s="61"/>
      <c r="AL1489" s="15"/>
      <c r="AM1489" s="15"/>
      <c r="AN1489" s="15"/>
      <c r="AO1489" s="15"/>
      <c r="AP1489" s="15">
        <v>100</v>
      </c>
      <c r="AQ1489" s="27"/>
      <c r="AR1489" s="26"/>
      <c r="AT1489" s="11" t="s">
        <v>38</v>
      </c>
      <c r="AU1489" s="14" t="s">
        <v>72</v>
      </c>
      <c r="AV1489" s="13" t="s">
        <v>72</v>
      </c>
      <c r="AW1489" s="15"/>
    </row>
    <row r="1490" spans="9:49" s="10" customFormat="1" ht="12" customHeight="1" x14ac:dyDescent="0.2">
      <c r="I1490" s="104"/>
      <c r="J1490" s="11"/>
      <c r="L1490" s="14"/>
      <c r="M1490" s="11"/>
      <c r="P1490" s="11"/>
      <c r="Q1490" s="60"/>
      <c r="R1490" s="12"/>
      <c r="S1490" s="12"/>
      <c r="T1490" s="11"/>
      <c r="U1490" s="12"/>
      <c r="V1490" s="11"/>
      <c r="W1490" s="61">
        <v>160.36000000000001</v>
      </c>
      <c r="X1490" s="61">
        <v>2.66</v>
      </c>
      <c r="Y1490" s="10" t="s">
        <v>71</v>
      </c>
      <c r="Z1490" s="14" t="s">
        <v>87</v>
      </c>
      <c r="AA1490" s="11" t="s">
        <v>37</v>
      </c>
      <c r="AB1490" s="11"/>
      <c r="AD1490" s="61"/>
      <c r="AE1490" s="61"/>
      <c r="AG1490" s="61"/>
      <c r="AH1490" s="15"/>
      <c r="AI1490" s="15"/>
      <c r="AJ1490" s="15"/>
      <c r="AK1490" s="61"/>
      <c r="AL1490" s="15"/>
      <c r="AM1490" s="15"/>
      <c r="AN1490" s="15"/>
      <c r="AO1490" s="15"/>
      <c r="AP1490" s="15">
        <v>100</v>
      </c>
      <c r="AQ1490" s="27"/>
      <c r="AR1490" s="26"/>
      <c r="AT1490" s="11" t="s">
        <v>38</v>
      </c>
      <c r="AU1490" s="14" t="s">
        <v>72</v>
      </c>
      <c r="AV1490" s="13" t="s">
        <v>72</v>
      </c>
      <c r="AW1490" s="15"/>
    </row>
    <row r="1491" spans="9:49" s="10" customFormat="1" ht="12" customHeight="1" x14ac:dyDescent="0.2">
      <c r="I1491" s="104"/>
      <c r="J1491" s="11"/>
      <c r="L1491" s="14"/>
      <c r="M1491" s="11"/>
      <c r="P1491" s="11"/>
      <c r="Q1491" s="60"/>
      <c r="R1491" s="12"/>
      <c r="S1491" s="12"/>
      <c r="T1491" s="11"/>
      <c r="U1491" s="12"/>
      <c r="V1491" s="11"/>
      <c r="W1491" s="61">
        <v>160.36000000000001</v>
      </c>
      <c r="X1491" s="61">
        <v>2.66</v>
      </c>
      <c r="Y1491" s="10" t="s">
        <v>71</v>
      </c>
      <c r="Z1491" s="14"/>
      <c r="AA1491" s="11" t="s">
        <v>37</v>
      </c>
      <c r="AB1491" s="11"/>
      <c r="AD1491" s="61"/>
      <c r="AE1491" s="61"/>
      <c r="AG1491" s="61"/>
      <c r="AH1491" s="15"/>
      <c r="AI1491" s="15"/>
      <c r="AJ1491" s="15"/>
      <c r="AK1491" s="61"/>
      <c r="AL1491" s="15"/>
      <c r="AM1491" s="15"/>
      <c r="AN1491" s="15"/>
      <c r="AO1491" s="15"/>
      <c r="AP1491" s="15">
        <v>100</v>
      </c>
      <c r="AQ1491" s="27"/>
      <c r="AR1491" s="26"/>
      <c r="AT1491" s="11" t="s">
        <v>38</v>
      </c>
      <c r="AU1491" s="14" t="s">
        <v>72</v>
      </c>
      <c r="AV1491" s="13" t="s">
        <v>72</v>
      </c>
      <c r="AW1491" s="15"/>
    </row>
    <row r="1492" spans="9:49" s="10" customFormat="1" ht="12" customHeight="1" x14ac:dyDescent="0.2">
      <c r="I1492" s="104"/>
      <c r="J1492" s="11"/>
      <c r="L1492" s="14"/>
      <c r="M1492" s="11"/>
      <c r="P1492" s="11"/>
      <c r="Q1492" s="60"/>
      <c r="R1492" s="12"/>
      <c r="S1492" s="12"/>
      <c r="T1492" s="11"/>
      <c r="U1492" s="12"/>
      <c r="V1492" s="11"/>
      <c r="W1492" s="61">
        <v>160.36000000000001</v>
      </c>
      <c r="X1492" s="61">
        <v>2.66</v>
      </c>
      <c r="Y1492" s="10" t="s">
        <v>71</v>
      </c>
      <c r="Z1492" s="14"/>
      <c r="AA1492" s="11" t="s">
        <v>37</v>
      </c>
      <c r="AB1492" s="11"/>
      <c r="AD1492" s="61"/>
      <c r="AE1492" s="61"/>
      <c r="AG1492" s="61"/>
      <c r="AH1492" s="15"/>
      <c r="AI1492" s="15"/>
      <c r="AJ1492" s="15"/>
      <c r="AK1492" s="61"/>
      <c r="AL1492" s="15"/>
      <c r="AM1492" s="15"/>
      <c r="AN1492" s="15"/>
      <c r="AO1492" s="15"/>
      <c r="AP1492" s="15">
        <v>100</v>
      </c>
      <c r="AQ1492" s="27"/>
      <c r="AR1492" s="26"/>
      <c r="AT1492" s="11" t="s">
        <v>38</v>
      </c>
      <c r="AU1492" s="14" t="s">
        <v>72</v>
      </c>
      <c r="AV1492" s="13" t="s">
        <v>72</v>
      </c>
      <c r="AW1492" s="15"/>
    </row>
    <row r="1493" spans="9:49" s="10" customFormat="1" ht="12" customHeight="1" x14ac:dyDescent="0.2">
      <c r="I1493" s="104"/>
      <c r="J1493" s="11"/>
      <c r="L1493" s="14"/>
      <c r="M1493" s="11"/>
      <c r="P1493" s="11"/>
      <c r="Q1493" s="60"/>
      <c r="R1493" s="12"/>
      <c r="S1493" s="12"/>
      <c r="T1493" s="11"/>
      <c r="U1493" s="12"/>
      <c r="V1493" s="11"/>
      <c r="W1493" s="61">
        <v>141.4</v>
      </c>
      <c r="X1493" s="61">
        <v>0.44444400000000001</v>
      </c>
      <c r="Z1493" s="14" t="s">
        <v>71</v>
      </c>
      <c r="AA1493" s="11" t="s">
        <v>37</v>
      </c>
      <c r="AB1493" s="11"/>
      <c r="AD1493" s="61"/>
      <c r="AE1493" s="61"/>
      <c r="AG1493" s="61"/>
      <c r="AH1493" s="15"/>
      <c r="AI1493" s="15"/>
      <c r="AJ1493" s="15"/>
      <c r="AK1493" s="61"/>
      <c r="AL1493" s="15"/>
      <c r="AM1493" s="15"/>
      <c r="AN1493" s="15"/>
      <c r="AO1493" s="15"/>
      <c r="AP1493" s="15">
        <v>1056</v>
      </c>
      <c r="AQ1493" s="27"/>
      <c r="AR1493" s="26"/>
      <c r="AT1493" s="11" t="s">
        <v>38</v>
      </c>
      <c r="AU1493" s="14" t="s">
        <v>72</v>
      </c>
      <c r="AV1493" s="13" t="s">
        <v>72</v>
      </c>
      <c r="AW1493" s="15"/>
    </row>
    <row r="1494" spans="9:49" s="10" customFormat="1" ht="12" customHeight="1" x14ac:dyDescent="0.2">
      <c r="I1494" s="104"/>
      <c r="J1494" s="11"/>
      <c r="L1494" s="14"/>
      <c r="M1494" s="11"/>
      <c r="P1494" s="11"/>
      <c r="Q1494" s="60"/>
      <c r="R1494" s="12"/>
      <c r="S1494" s="12"/>
      <c r="T1494" s="11"/>
      <c r="U1494" s="12"/>
      <c r="V1494" s="11"/>
      <c r="W1494" s="61">
        <v>141.4</v>
      </c>
      <c r="X1494" s="61">
        <v>0.44444400000000001</v>
      </c>
      <c r="Z1494" s="14" t="s">
        <v>71</v>
      </c>
      <c r="AA1494" s="11" t="s">
        <v>37</v>
      </c>
      <c r="AB1494" s="11"/>
      <c r="AD1494" s="61"/>
      <c r="AE1494" s="61"/>
      <c r="AG1494" s="61"/>
      <c r="AH1494" s="15"/>
      <c r="AI1494" s="15"/>
      <c r="AJ1494" s="15"/>
      <c r="AK1494" s="61"/>
      <c r="AL1494" s="15"/>
      <c r="AM1494" s="15"/>
      <c r="AN1494" s="15"/>
      <c r="AO1494" s="15"/>
      <c r="AP1494" s="15">
        <v>400</v>
      </c>
      <c r="AQ1494" s="27"/>
      <c r="AR1494" s="26"/>
      <c r="AT1494" s="11" t="s">
        <v>38</v>
      </c>
      <c r="AU1494" s="14" t="s">
        <v>72</v>
      </c>
      <c r="AV1494" s="13" t="s">
        <v>72</v>
      </c>
      <c r="AW1494" s="15"/>
    </row>
    <row r="1495" spans="9:49" s="10" customFormat="1" ht="12" customHeight="1" x14ac:dyDescent="0.2">
      <c r="I1495" s="104"/>
      <c r="J1495" s="11"/>
      <c r="L1495" s="14"/>
      <c r="M1495" s="11"/>
      <c r="P1495" s="11"/>
      <c r="Q1495" s="60"/>
      <c r="R1495" s="12"/>
      <c r="S1495" s="12"/>
      <c r="T1495" s="11"/>
      <c r="U1495" s="12"/>
      <c r="V1495" s="11"/>
      <c r="W1495" s="61">
        <v>204</v>
      </c>
      <c r="X1495" s="61">
        <v>1.38168</v>
      </c>
      <c r="Z1495" s="74" t="s">
        <v>226</v>
      </c>
      <c r="AA1495" s="11" t="s">
        <v>37</v>
      </c>
      <c r="AB1495" s="11"/>
      <c r="AD1495" s="61"/>
      <c r="AE1495" s="61"/>
      <c r="AG1495" s="61"/>
      <c r="AH1495" s="15"/>
      <c r="AI1495" s="15"/>
      <c r="AJ1495" s="15"/>
      <c r="AK1495" s="61"/>
      <c r="AL1495" s="15"/>
      <c r="AM1495" s="15"/>
      <c r="AN1495" s="15"/>
      <c r="AO1495" s="15"/>
      <c r="AP1495" s="15">
        <v>400</v>
      </c>
      <c r="AQ1495" s="105"/>
      <c r="AR1495" s="26"/>
      <c r="AT1495" s="11" t="s">
        <v>38</v>
      </c>
      <c r="AU1495" s="14" t="s">
        <v>80</v>
      </c>
      <c r="AV1495" s="13" t="s">
        <v>80</v>
      </c>
      <c r="AW1495" s="15"/>
    </row>
    <row r="1496" spans="9:49" s="10" customFormat="1" ht="12" customHeight="1" x14ac:dyDescent="0.2">
      <c r="I1496" s="104"/>
      <c r="J1496" s="11"/>
      <c r="L1496" s="14"/>
      <c r="M1496" s="11"/>
      <c r="P1496" s="11"/>
      <c r="Q1496" s="60"/>
      <c r="R1496" s="12"/>
      <c r="S1496" s="12"/>
      <c r="T1496" s="11"/>
      <c r="U1496" s="12"/>
      <c r="V1496" s="11"/>
      <c r="W1496" s="61">
        <v>204</v>
      </c>
      <c r="X1496" s="61">
        <v>1.38168</v>
      </c>
      <c r="Z1496" s="74" t="s">
        <v>226</v>
      </c>
      <c r="AA1496" s="11" t="s">
        <v>37</v>
      </c>
      <c r="AB1496" s="11"/>
      <c r="AD1496" s="61"/>
      <c r="AE1496" s="61"/>
      <c r="AG1496" s="61"/>
      <c r="AH1496" s="15"/>
      <c r="AI1496" s="15"/>
      <c r="AJ1496" s="15"/>
      <c r="AK1496" s="61"/>
      <c r="AL1496" s="15"/>
      <c r="AM1496" s="15"/>
      <c r="AN1496" s="15"/>
      <c r="AO1496" s="15"/>
      <c r="AP1496" s="15">
        <v>400</v>
      </c>
      <c r="AQ1496" s="105"/>
      <c r="AR1496" s="26"/>
      <c r="AT1496" s="11" t="s">
        <v>38</v>
      </c>
      <c r="AU1496" s="14" t="s">
        <v>80</v>
      </c>
      <c r="AV1496" s="13" t="s">
        <v>80</v>
      </c>
      <c r="AW1496" s="15"/>
    </row>
    <row r="1497" spans="9:49" s="10" customFormat="1" ht="12" customHeight="1" x14ac:dyDescent="0.2">
      <c r="I1497" s="104"/>
      <c r="J1497" s="11"/>
      <c r="L1497" s="14"/>
      <c r="M1497" s="11"/>
      <c r="P1497" s="11"/>
      <c r="Q1497" s="60"/>
      <c r="R1497" s="12"/>
      <c r="S1497" s="12"/>
      <c r="T1497" s="11"/>
      <c r="U1497" s="12"/>
      <c r="V1497" s="11"/>
      <c r="W1497" s="61">
        <v>204</v>
      </c>
      <c r="X1497" s="61">
        <v>1.38168</v>
      </c>
      <c r="Z1497" s="74" t="s">
        <v>226</v>
      </c>
      <c r="AA1497" s="11" t="s">
        <v>37</v>
      </c>
      <c r="AB1497" s="11"/>
      <c r="AD1497" s="61"/>
      <c r="AE1497" s="61"/>
      <c r="AG1497" s="61"/>
      <c r="AH1497" s="15"/>
      <c r="AI1497" s="15"/>
      <c r="AJ1497" s="15"/>
      <c r="AK1497" s="61"/>
      <c r="AL1497" s="15"/>
      <c r="AM1497" s="15"/>
      <c r="AN1497" s="15"/>
      <c r="AO1497" s="15"/>
      <c r="AP1497" s="15">
        <v>400</v>
      </c>
      <c r="AQ1497" s="105"/>
      <c r="AR1497" s="26"/>
      <c r="AT1497" s="11" t="s">
        <v>38</v>
      </c>
      <c r="AU1497" s="14" t="s">
        <v>80</v>
      </c>
      <c r="AV1497" s="13" t="s">
        <v>80</v>
      </c>
      <c r="AW1497" s="15"/>
    </row>
    <row r="1498" spans="9:49" s="10" customFormat="1" ht="12" customHeight="1" x14ac:dyDescent="0.2">
      <c r="I1498" s="104"/>
      <c r="J1498" s="11"/>
      <c r="L1498" s="14"/>
      <c r="M1498" s="11"/>
      <c r="P1498" s="11"/>
      <c r="Q1498" s="60"/>
      <c r="R1498" s="12"/>
      <c r="S1498" s="12"/>
      <c r="T1498" s="11"/>
      <c r="U1498" s="12"/>
      <c r="V1498" s="11"/>
      <c r="W1498" s="61">
        <v>340</v>
      </c>
      <c r="X1498" s="61">
        <v>4.5191780000000001</v>
      </c>
      <c r="Y1498" s="10" t="s">
        <v>71</v>
      </c>
      <c r="Z1498" s="14" t="s">
        <v>87</v>
      </c>
      <c r="AA1498" s="11" t="s">
        <v>37</v>
      </c>
      <c r="AB1498" s="11"/>
      <c r="AD1498" s="61"/>
      <c r="AE1498" s="61"/>
      <c r="AG1498" s="61"/>
      <c r="AH1498" s="15"/>
      <c r="AI1498" s="15"/>
      <c r="AJ1498" s="15"/>
      <c r="AK1498" s="61"/>
      <c r="AL1498" s="15"/>
      <c r="AM1498" s="15"/>
      <c r="AN1498" s="15"/>
      <c r="AO1498" s="15"/>
      <c r="AP1498" s="15">
        <v>120</v>
      </c>
      <c r="AQ1498" s="27"/>
      <c r="AR1498" s="26"/>
      <c r="AT1498" s="11" t="s">
        <v>38</v>
      </c>
      <c r="AU1498" s="14" t="s">
        <v>72</v>
      </c>
      <c r="AV1498" s="13" t="s">
        <v>72</v>
      </c>
      <c r="AW1498" s="15"/>
    </row>
    <row r="1499" spans="9:49" s="10" customFormat="1" ht="12" customHeight="1" x14ac:dyDescent="0.2">
      <c r="I1499" s="104"/>
      <c r="J1499" s="11"/>
      <c r="L1499" s="14"/>
      <c r="M1499" s="11"/>
      <c r="P1499" s="11"/>
      <c r="Q1499" s="60"/>
      <c r="R1499" s="12"/>
      <c r="S1499" s="12"/>
      <c r="T1499" s="11"/>
      <c r="U1499" s="12"/>
      <c r="V1499" s="11"/>
      <c r="W1499" s="61">
        <v>340</v>
      </c>
      <c r="X1499" s="61">
        <v>4.5191780000000001</v>
      </c>
      <c r="Y1499" s="10" t="s">
        <v>71</v>
      </c>
      <c r="Z1499" s="14"/>
      <c r="AA1499" s="11" t="s">
        <v>37</v>
      </c>
      <c r="AB1499" s="11"/>
      <c r="AD1499" s="61"/>
      <c r="AE1499" s="61"/>
      <c r="AG1499" s="61"/>
      <c r="AH1499" s="15"/>
      <c r="AI1499" s="15"/>
      <c r="AJ1499" s="15"/>
      <c r="AK1499" s="61"/>
      <c r="AL1499" s="15"/>
      <c r="AM1499" s="15"/>
      <c r="AN1499" s="15"/>
      <c r="AO1499" s="15"/>
      <c r="AP1499" s="15">
        <v>120</v>
      </c>
      <c r="AQ1499" s="27"/>
      <c r="AR1499" s="26"/>
      <c r="AT1499" s="11" t="s">
        <v>38</v>
      </c>
      <c r="AU1499" s="14" t="s">
        <v>72</v>
      </c>
      <c r="AV1499" s="13" t="s">
        <v>72</v>
      </c>
      <c r="AW1499" s="15"/>
    </row>
    <row r="1500" spans="9:49" s="10" customFormat="1" ht="12" customHeight="1" x14ac:dyDescent="0.2">
      <c r="I1500" s="104"/>
      <c r="J1500" s="11"/>
      <c r="L1500" s="14"/>
      <c r="M1500" s="11"/>
      <c r="P1500" s="11"/>
      <c r="Q1500" s="60"/>
      <c r="R1500" s="12"/>
      <c r="S1500" s="12"/>
      <c r="T1500" s="11"/>
      <c r="U1500" s="12"/>
      <c r="V1500" s="11"/>
      <c r="W1500" s="61">
        <v>340</v>
      </c>
      <c r="X1500" s="61">
        <v>4.5191780000000001</v>
      </c>
      <c r="Y1500" s="10" t="s">
        <v>71</v>
      </c>
      <c r="Z1500" s="14"/>
      <c r="AA1500" s="11" t="s">
        <v>37</v>
      </c>
      <c r="AB1500" s="11"/>
      <c r="AD1500" s="61"/>
      <c r="AE1500" s="61"/>
      <c r="AG1500" s="61"/>
      <c r="AH1500" s="15"/>
      <c r="AI1500" s="15"/>
      <c r="AJ1500" s="15"/>
      <c r="AK1500" s="61"/>
      <c r="AL1500" s="15"/>
      <c r="AM1500" s="15"/>
      <c r="AN1500" s="15"/>
      <c r="AO1500" s="15"/>
      <c r="AP1500" s="15">
        <v>120</v>
      </c>
      <c r="AQ1500" s="27"/>
      <c r="AR1500" s="26"/>
      <c r="AT1500" s="11" t="s">
        <v>38</v>
      </c>
      <c r="AU1500" s="14" t="s">
        <v>72</v>
      </c>
      <c r="AV1500" s="13" t="s">
        <v>72</v>
      </c>
      <c r="AW1500" s="15"/>
    </row>
    <row r="1501" spans="9:49" s="10" customFormat="1" ht="12" customHeight="1" x14ac:dyDescent="0.2">
      <c r="I1501" s="104"/>
      <c r="J1501" s="11"/>
      <c r="L1501" s="14"/>
      <c r="M1501" s="11"/>
      <c r="P1501" s="11"/>
      <c r="Q1501" s="60"/>
      <c r="R1501" s="12"/>
      <c r="S1501" s="12"/>
      <c r="T1501" s="11"/>
      <c r="U1501" s="12"/>
      <c r="V1501" s="11"/>
      <c r="W1501" s="61">
        <v>340</v>
      </c>
      <c r="X1501" s="61">
        <v>4.5191780000000001</v>
      </c>
      <c r="Y1501" s="10" t="s">
        <v>71</v>
      </c>
      <c r="Z1501" s="14" t="s">
        <v>116</v>
      </c>
      <c r="AA1501" s="11" t="s">
        <v>37</v>
      </c>
      <c r="AB1501" s="11"/>
      <c r="AD1501" s="61"/>
      <c r="AE1501" s="61"/>
      <c r="AG1501" s="61"/>
      <c r="AH1501" s="15"/>
      <c r="AI1501" s="15"/>
      <c r="AJ1501" s="15"/>
      <c r="AK1501" s="61"/>
      <c r="AL1501" s="15"/>
      <c r="AM1501" s="15"/>
      <c r="AN1501" s="15"/>
      <c r="AO1501" s="15"/>
      <c r="AP1501" s="15">
        <v>120</v>
      </c>
      <c r="AQ1501" s="27"/>
      <c r="AR1501" s="26"/>
      <c r="AT1501" s="11" t="s">
        <v>38</v>
      </c>
      <c r="AU1501" s="14" t="s">
        <v>72</v>
      </c>
      <c r="AV1501" s="13" t="s">
        <v>72</v>
      </c>
      <c r="AW1501" s="15"/>
    </row>
    <row r="1502" spans="9:49" s="10" customFormat="1" ht="12" customHeight="1" x14ac:dyDescent="0.2">
      <c r="I1502" s="104"/>
      <c r="J1502" s="11"/>
      <c r="L1502" s="14"/>
      <c r="M1502" s="11"/>
      <c r="P1502" s="11"/>
      <c r="Q1502" s="60"/>
      <c r="R1502" s="12"/>
      <c r="S1502" s="12"/>
      <c r="T1502" s="11"/>
      <c r="U1502" s="12"/>
      <c r="V1502" s="11"/>
      <c r="W1502" s="61">
        <v>340</v>
      </c>
      <c r="X1502" s="61">
        <v>4.5191780000000001</v>
      </c>
      <c r="Y1502" s="10" t="s">
        <v>71</v>
      </c>
      <c r="Z1502" s="14"/>
      <c r="AA1502" s="11" t="s">
        <v>37</v>
      </c>
      <c r="AB1502" s="11"/>
      <c r="AD1502" s="61"/>
      <c r="AE1502" s="61"/>
      <c r="AG1502" s="61"/>
      <c r="AH1502" s="15"/>
      <c r="AI1502" s="15"/>
      <c r="AJ1502" s="15"/>
      <c r="AK1502" s="61"/>
      <c r="AL1502" s="15"/>
      <c r="AM1502" s="15"/>
      <c r="AN1502" s="15"/>
      <c r="AO1502" s="15"/>
      <c r="AP1502" s="15">
        <v>120</v>
      </c>
      <c r="AQ1502" s="27"/>
      <c r="AR1502" s="26"/>
      <c r="AT1502" s="11" t="s">
        <v>38</v>
      </c>
      <c r="AU1502" s="14" t="s">
        <v>72</v>
      </c>
      <c r="AV1502" s="13" t="s">
        <v>72</v>
      </c>
      <c r="AW1502" s="15"/>
    </row>
    <row r="1503" spans="9:49" s="10" customFormat="1" ht="12" customHeight="1" x14ac:dyDescent="0.2">
      <c r="I1503" s="104"/>
      <c r="J1503" s="11"/>
      <c r="L1503" s="14"/>
      <c r="M1503" s="11"/>
      <c r="O1503" s="30"/>
      <c r="P1503" s="19"/>
      <c r="Q1503" s="60"/>
      <c r="R1503" s="12"/>
      <c r="S1503" s="12"/>
      <c r="T1503" s="11"/>
      <c r="U1503" s="12"/>
      <c r="V1503" s="11"/>
      <c r="W1503" s="61">
        <v>96.54</v>
      </c>
      <c r="X1503" s="61">
        <v>2.3905280000000002</v>
      </c>
      <c r="Y1503" s="10" t="s">
        <v>111</v>
      </c>
      <c r="Z1503" s="14" t="s">
        <v>79</v>
      </c>
      <c r="AA1503" s="11" t="s">
        <v>37</v>
      </c>
      <c r="AB1503" s="11"/>
      <c r="AD1503" s="61"/>
      <c r="AE1503" s="61"/>
      <c r="AG1503" s="61"/>
      <c r="AH1503" s="15"/>
      <c r="AI1503" s="15"/>
      <c r="AJ1503" s="15"/>
      <c r="AK1503" s="61"/>
      <c r="AL1503" s="15"/>
      <c r="AM1503" s="15"/>
      <c r="AN1503" s="15"/>
      <c r="AO1503" s="15"/>
      <c r="AP1503" s="15">
        <v>600</v>
      </c>
      <c r="AQ1503" s="105"/>
      <c r="AR1503" s="26"/>
      <c r="AT1503" s="11" t="s">
        <v>38</v>
      </c>
      <c r="AU1503" s="14" t="s">
        <v>80</v>
      </c>
      <c r="AV1503" s="13" t="s">
        <v>80</v>
      </c>
      <c r="AW1503" s="15"/>
    </row>
    <row r="1504" spans="9:49" s="10" customFormat="1" ht="12" customHeight="1" x14ac:dyDescent="0.2">
      <c r="I1504" s="104"/>
      <c r="J1504" s="11"/>
      <c r="L1504" s="14"/>
      <c r="M1504" s="11"/>
      <c r="O1504" s="30"/>
      <c r="P1504" s="19"/>
      <c r="Q1504" s="60"/>
      <c r="R1504" s="12"/>
      <c r="S1504" s="12"/>
      <c r="T1504" s="11"/>
      <c r="U1504" s="12"/>
      <c r="V1504" s="11"/>
      <c r="W1504" s="61">
        <v>96.54</v>
      </c>
      <c r="X1504" s="61">
        <v>2.3905280000000002</v>
      </c>
      <c r="Y1504" s="10" t="s">
        <v>111</v>
      </c>
      <c r="Z1504" s="14" t="s">
        <v>79</v>
      </c>
      <c r="AA1504" s="11" t="s">
        <v>37</v>
      </c>
      <c r="AB1504" s="11"/>
      <c r="AD1504" s="61"/>
      <c r="AE1504" s="61"/>
      <c r="AG1504" s="61"/>
      <c r="AH1504" s="15"/>
      <c r="AI1504" s="15"/>
      <c r="AJ1504" s="15"/>
      <c r="AK1504" s="61"/>
      <c r="AL1504" s="15"/>
      <c r="AM1504" s="15"/>
      <c r="AN1504" s="15"/>
      <c r="AO1504" s="15"/>
      <c r="AP1504" s="15">
        <v>600</v>
      </c>
      <c r="AQ1504" s="105"/>
      <c r="AR1504" s="26"/>
      <c r="AT1504" s="11" t="s">
        <v>38</v>
      </c>
      <c r="AU1504" s="14" t="s">
        <v>80</v>
      </c>
      <c r="AV1504" s="13" t="s">
        <v>80</v>
      </c>
      <c r="AW1504" s="15"/>
    </row>
    <row r="1505" spans="4:49" s="10" customFormat="1" ht="12" customHeight="1" x14ac:dyDescent="0.2">
      <c r="I1505" s="104"/>
      <c r="J1505" s="11"/>
      <c r="L1505" s="14"/>
      <c r="M1505" s="11"/>
      <c r="P1505" s="11"/>
      <c r="Q1505" s="60"/>
      <c r="R1505" s="12"/>
      <c r="S1505" s="12"/>
      <c r="T1505" s="11"/>
      <c r="U1505" s="12"/>
      <c r="V1505" s="11"/>
      <c r="W1505" s="61">
        <v>90.9</v>
      </c>
      <c r="X1505" s="61">
        <v>0.26373600000000003</v>
      </c>
      <c r="Z1505" s="14" t="s">
        <v>71</v>
      </c>
      <c r="AA1505" s="11" t="s">
        <v>37</v>
      </c>
      <c r="AB1505" s="11"/>
      <c r="AD1505" s="61"/>
      <c r="AE1505" s="61"/>
      <c r="AG1505" s="61"/>
      <c r="AH1505" s="15"/>
      <c r="AI1505" s="15"/>
      <c r="AJ1505" s="15"/>
      <c r="AK1505" s="61"/>
      <c r="AL1505" s="15"/>
      <c r="AM1505" s="15"/>
      <c r="AN1505" s="15"/>
      <c r="AO1505" s="15"/>
      <c r="AP1505" s="15">
        <v>528</v>
      </c>
      <c r="AQ1505" s="27"/>
      <c r="AR1505" s="26"/>
      <c r="AT1505" s="11" t="s">
        <v>38</v>
      </c>
      <c r="AU1505" s="14" t="s">
        <v>72</v>
      </c>
      <c r="AV1505" s="13" t="s">
        <v>72</v>
      </c>
      <c r="AW1505" s="15"/>
    </row>
    <row r="1506" spans="4:49" s="10" customFormat="1" ht="12" customHeight="1" x14ac:dyDescent="0.2">
      <c r="I1506" s="104"/>
      <c r="J1506" s="11"/>
      <c r="L1506" s="14"/>
      <c r="M1506" s="11"/>
      <c r="P1506" s="11"/>
      <c r="Q1506" s="60"/>
      <c r="R1506" s="12"/>
      <c r="S1506" s="12"/>
      <c r="T1506" s="11"/>
      <c r="U1506" s="12"/>
      <c r="V1506" s="11"/>
      <c r="W1506" s="61">
        <v>90.9</v>
      </c>
      <c r="X1506" s="61">
        <v>0.26373600000000003</v>
      </c>
      <c r="Z1506" s="14" t="s">
        <v>71</v>
      </c>
      <c r="AA1506" s="11" t="s">
        <v>37</v>
      </c>
      <c r="AB1506" s="11"/>
      <c r="AD1506" s="61"/>
      <c r="AE1506" s="61"/>
      <c r="AG1506" s="61"/>
      <c r="AH1506" s="15"/>
      <c r="AI1506" s="15"/>
      <c r="AJ1506" s="15"/>
      <c r="AK1506" s="61"/>
      <c r="AL1506" s="15"/>
      <c r="AM1506" s="15"/>
      <c r="AN1506" s="15"/>
      <c r="AO1506" s="15"/>
      <c r="AP1506" s="15">
        <v>528</v>
      </c>
      <c r="AQ1506" s="27"/>
      <c r="AR1506" s="26"/>
      <c r="AT1506" s="11" t="s">
        <v>38</v>
      </c>
      <c r="AU1506" s="14" t="s">
        <v>72</v>
      </c>
      <c r="AV1506" s="13" t="s">
        <v>72</v>
      </c>
      <c r="AW1506" s="15"/>
    </row>
    <row r="1507" spans="4:49" s="10" customFormat="1" ht="12" customHeight="1" x14ac:dyDescent="0.2">
      <c r="I1507" s="104"/>
      <c r="J1507" s="11"/>
      <c r="L1507" s="14"/>
      <c r="M1507" s="11"/>
      <c r="O1507" s="30"/>
      <c r="P1507" s="19"/>
      <c r="Q1507" s="60"/>
      <c r="R1507" s="12"/>
      <c r="S1507" s="12"/>
      <c r="T1507" s="11"/>
      <c r="U1507" s="12"/>
      <c r="V1507" s="11"/>
      <c r="W1507" s="61">
        <v>320.01</v>
      </c>
      <c r="X1507" s="61">
        <v>2.8050000000000002</v>
      </c>
      <c r="Z1507" s="14" t="s">
        <v>227</v>
      </c>
      <c r="AA1507" s="11" t="s">
        <v>37</v>
      </c>
      <c r="AB1507" s="11"/>
      <c r="AD1507" s="61"/>
      <c r="AE1507" s="61"/>
      <c r="AG1507" s="61"/>
      <c r="AH1507" s="15"/>
      <c r="AI1507" s="15"/>
      <c r="AJ1507" s="15"/>
      <c r="AK1507" s="61"/>
      <c r="AL1507" s="15"/>
      <c r="AM1507" s="15"/>
      <c r="AN1507" s="15"/>
      <c r="AO1507" s="15"/>
      <c r="AP1507" s="15">
        <v>500</v>
      </c>
      <c r="AQ1507" s="27"/>
      <c r="AR1507" s="26"/>
      <c r="AT1507" s="11" t="s">
        <v>47</v>
      </c>
      <c r="AU1507" s="14" t="s">
        <v>80</v>
      </c>
      <c r="AV1507" s="13" t="s">
        <v>80</v>
      </c>
      <c r="AW1507" s="15"/>
    </row>
    <row r="1508" spans="4:49" s="10" customFormat="1" ht="12" customHeight="1" x14ac:dyDescent="0.2">
      <c r="I1508" s="104"/>
      <c r="J1508" s="11"/>
      <c r="L1508" s="14"/>
      <c r="M1508" s="11"/>
      <c r="O1508" s="30"/>
      <c r="P1508" s="19"/>
      <c r="Q1508" s="60"/>
      <c r="R1508" s="12"/>
      <c r="S1508" s="12"/>
      <c r="T1508" s="11"/>
      <c r="U1508" s="12"/>
      <c r="V1508" s="11"/>
      <c r="W1508" s="61">
        <v>320.01</v>
      </c>
      <c r="X1508" s="61">
        <v>2.8050000000000002</v>
      </c>
      <c r="Z1508" s="14" t="s">
        <v>227</v>
      </c>
      <c r="AA1508" s="11" t="s">
        <v>37</v>
      </c>
      <c r="AB1508" s="11"/>
      <c r="AD1508" s="61"/>
      <c r="AE1508" s="61"/>
      <c r="AG1508" s="61"/>
      <c r="AH1508" s="15"/>
      <c r="AI1508" s="15"/>
      <c r="AJ1508" s="15"/>
      <c r="AK1508" s="61"/>
      <c r="AL1508" s="15"/>
      <c r="AM1508" s="15"/>
      <c r="AN1508" s="15"/>
      <c r="AO1508" s="15"/>
      <c r="AP1508" s="15">
        <v>500</v>
      </c>
      <c r="AQ1508" s="27"/>
      <c r="AR1508" s="26"/>
      <c r="AT1508" s="11" t="s">
        <v>47</v>
      </c>
      <c r="AU1508" s="14" t="s">
        <v>80</v>
      </c>
      <c r="AV1508" s="13" t="s">
        <v>80</v>
      </c>
      <c r="AW1508" s="15"/>
    </row>
    <row r="1509" spans="4:49" s="10" customFormat="1" ht="12" customHeight="1" x14ac:dyDescent="0.2">
      <c r="I1509" s="104"/>
      <c r="J1509" s="11"/>
      <c r="L1509" s="14"/>
      <c r="M1509" s="11"/>
      <c r="O1509" s="30"/>
      <c r="P1509" s="19"/>
      <c r="Q1509" s="60"/>
      <c r="R1509" s="12"/>
      <c r="S1509" s="12"/>
      <c r="T1509" s="11"/>
      <c r="U1509" s="12"/>
      <c r="V1509" s="11"/>
      <c r="W1509" s="61">
        <v>320.01</v>
      </c>
      <c r="X1509" s="61">
        <v>2.8050000000000002</v>
      </c>
      <c r="Z1509" s="14" t="s">
        <v>227</v>
      </c>
      <c r="AA1509" s="11" t="s">
        <v>37</v>
      </c>
      <c r="AB1509" s="11"/>
      <c r="AD1509" s="61"/>
      <c r="AE1509" s="61"/>
      <c r="AG1509" s="61"/>
      <c r="AH1509" s="15"/>
      <c r="AI1509" s="15"/>
      <c r="AJ1509" s="15"/>
      <c r="AK1509" s="61"/>
      <c r="AL1509" s="15"/>
      <c r="AM1509" s="15"/>
      <c r="AN1509" s="15"/>
      <c r="AO1509" s="15"/>
      <c r="AP1509" s="15">
        <v>500</v>
      </c>
      <c r="AQ1509" s="27"/>
      <c r="AR1509" s="26"/>
      <c r="AT1509" s="11" t="s">
        <v>47</v>
      </c>
      <c r="AU1509" s="14" t="s">
        <v>80</v>
      </c>
      <c r="AV1509" s="13" t="s">
        <v>80</v>
      </c>
      <c r="AW1509" s="15"/>
    </row>
    <row r="1510" spans="4:49" s="10" customFormat="1" ht="12" customHeight="1" x14ac:dyDescent="0.2">
      <c r="I1510" s="104"/>
      <c r="J1510" s="11"/>
      <c r="L1510" s="14"/>
      <c r="M1510" s="11"/>
      <c r="O1510" s="30"/>
      <c r="P1510" s="11"/>
      <c r="Q1510" s="60"/>
      <c r="R1510" s="12"/>
      <c r="S1510" s="12"/>
      <c r="T1510" s="11"/>
      <c r="U1510" s="12"/>
      <c r="V1510" s="11"/>
      <c r="W1510" s="61">
        <v>10</v>
      </c>
      <c r="X1510" s="61">
        <v>0.15</v>
      </c>
      <c r="Y1510" s="10" t="s">
        <v>71</v>
      </c>
      <c r="Z1510" s="14" t="s">
        <v>96</v>
      </c>
      <c r="AA1510" s="11" t="s">
        <v>37</v>
      </c>
      <c r="AB1510" s="11"/>
      <c r="AD1510" s="61"/>
      <c r="AE1510" s="61"/>
      <c r="AG1510" s="61"/>
      <c r="AH1510" s="15"/>
      <c r="AI1510" s="15"/>
      <c r="AJ1510" s="15"/>
      <c r="AK1510" s="61"/>
      <c r="AL1510" s="15"/>
      <c r="AM1510" s="15"/>
      <c r="AN1510" s="15"/>
      <c r="AO1510" s="15"/>
      <c r="AP1510" s="15">
        <v>300</v>
      </c>
      <c r="AQ1510" s="27"/>
      <c r="AR1510" s="26"/>
      <c r="AT1510" s="11" t="s">
        <v>38</v>
      </c>
      <c r="AU1510" s="14" t="s">
        <v>72</v>
      </c>
      <c r="AV1510" s="13" t="s">
        <v>72</v>
      </c>
      <c r="AW1510" s="15"/>
    </row>
    <row r="1511" spans="4:49" s="10" customFormat="1" ht="12" customHeight="1" x14ac:dyDescent="0.2">
      <c r="I1511" s="104"/>
      <c r="J1511" s="11"/>
      <c r="L1511" s="14"/>
      <c r="M1511" s="11"/>
      <c r="O1511" s="30"/>
      <c r="P1511" s="11"/>
      <c r="Q1511" s="60"/>
      <c r="R1511" s="12"/>
      <c r="S1511" s="12"/>
      <c r="T1511" s="11"/>
      <c r="U1511" s="12"/>
      <c r="V1511" s="11"/>
      <c r="W1511" s="61">
        <v>10</v>
      </c>
      <c r="X1511" s="61">
        <v>0.15</v>
      </c>
      <c r="Y1511" s="10" t="s">
        <v>71</v>
      </c>
      <c r="Z1511" s="14"/>
      <c r="AA1511" s="11" t="s">
        <v>37</v>
      </c>
      <c r="AB1511" s="11"/>
      <c r="AD1511" s="61"/>
      <c r="AE1511" s="61"/>
      <c r="AG1511" s="61"/>
      <c r="AH1511" s="15"/>
      <c r="AI1511" s="15"/>
      <c r="AJ1511" s="15"/>
      <c r="AK1511" s="61"/>
      <c r="AL1511" s="15"/>
      <c r="AM1511" s="15"/>
      <c r="AN1511" s="15"/>
      <c r="AO1511" s="15"/>
      <c r="AP1511" s="15">
        <v>300</v>
      </c>
      <c r="AQ1511" s="27"/>
      <c r="AR1511" s="26"/>
      <c r="AT1511" s="11" t="s">
        <v>38</v>
      </c>
      <c r="AU1511" s="14" t="s">
        <v>72</v>
      </c>
      <c r="AV1511" s="13" t="s">
        <v>72</v>
      </c>
      <c r="AW1511" s="15"/>
    </row>
    <row r="1512" spans="4:49" s="10" customFormat="1" ht="12" customHeight="1" x14ac:dyDescent="0.2">
      <c r="I1512" s="104"/>
      <c r="J1512" s="11"/>
      <c r="L1512" s="14"/>
      <c r="M1512" s="11"/>
      <c r="P1512" s="11"/>
      <c r="Q1512" s="60"/>
      <c r="R1512" s="12"/>
      <c r="S1512" s="12"/>
      <c r="T1512" s="11"/>
      <c r="U1512" s="12"/>
      <c r="V1512" s="11"/>
      <c r="W1512" s="61">
        <v>21</v>
      </c>
      <c r="X1512" s="61">
        <v>3.0014400000000001</v>
      </c>
      <c r="Y1512" s="10" t="s">
        <v>86</v>
      </c>
      <c r="Z1512" s="14" t="s">
        <v>71</v>
      </c>
      <c r="AA1512" s="11" t="s">
        <v>37</v>
      </c>
      <c r="AB1512" s="11"/>
      <c r="AD1512" s="61"/>
      <c r="AE1512" s="61"/>
      <c r="AG1512" s="61"/>
      <c r="AH1512" s="15"/>
      <c r="AI1512" s="15"/>
      <c r="AJ1512" s="15"/>
      <c r="AK1512" s="61"/>
      <c r="AL1512" s="15"/>
      <c r="AM1512" s="15"/>
      <c r="AN1512" s="15"/>
      <c r="AO1512" s="15"/>
      <c r="AP1512" s="15">
        <v>528</v>
      </c>
      <c r="AQ1512" s="27"/>
      <c r="AR1512" s="26"/>
      <c r="AT1512" s="11" t="s">
        <v>38</v>
      </c>
      <c r="AU1512" s="14" t="s">
        <v>72</v>
      </c>
      <c r="AV1512" s="13" t="s">
        <v>72</v>
      </c>
      <c r="AW1512" s="15"/>
    </row>
    <row r="1513" spans="4:49" s="10" customFormat="1" ht="12" customHeight="1" x14ac:dyDescent="0.2">
      <c r="I1513" s="104"/>
      <c r="J1513" s="11"/>
      <c r="L1513" s="14"/>
      <c r="M1513" s="11"/>
      <c r="P1513" s="11"/>
      <c r="Q1513" s="60"/>
      <c r="R1513" s="12"/>
      <c r="S1513" s="12"/>
      <c r="T1513" s="11"/>
      <c r="U1513" s="12"/>
      <c r="V1513" s="11"/>
      <c r="W1513" s="61">
        <v>21</v>
      </c>
      <c r="X1513" s="61">
        <v>3.0014400000000001</v>
      </c>
      <c r="Y1513" s="10" t="s">
        <v>143</v>
      </c>
      <c r="Z1513" s="14" t="s">
        <v>71</v>
      </c>
      <c r="AA1513" s="11" t="s">
        <v>37</v>
      </c>
      <c r="AB1513" s="11"/>
      <c r="AD1513" s="61"/>
      <c r="AE1513" s="61"/>
      <c r="AG1513" s="61"/>
      <c r="AH1513" s="15"/>
      <c r="AI1513" s="15"/>
      <c r="AJ1513" s="15"/>
      <c r="AK1513" s="61"/>
      <c r="AL1513" s="15"/>
      <c r="AM1513" s="15"/>
      <c r="AN1513" s="15"/>
      <c r="AO1513" s="15"/>
      <c r="AP1513" s="15">
        <v>528</v>
      </c>
      <c r="AQ1513" s="27"/>
      <c r="AR1513" s="26"/>
      <c r="AT1513" s="11" t="s">
        <v>38</v>
      </c>
      <c r="AU1513" s="14" t="s">
        <v>72</v>
      </c>
      <c r="AV1513" s="13" t="s">
        <v>72</v>
      </c>
      <c r="AW1513" s="15"/>
    </row>
    <row r="1514" spans="4:49" s="10" customFormat="1" ht="12" customHeight="1" x14ac:dyDescent="0.2">
      <c r="D1514" s="30"/>
      <c r="F1514" s="29"/>
      <c r="I1514" s="104"/>
      <c r="J1514" s="56"/>
      <c r="L1514" s="14"/>
      <c r="M1514" s="11"/>
      <c r="P1514" s="11"/>
      <c r="Q1514" s="60"/>
      <c r="R1514" s="12"/>
      <c r="S1514" s="12"/>
      <c r="T1514" s="11"/>
      <c r="U1514" s="12"/>
      <c r="V1514" s="11"/>
      <c r="W1514" s="61">
        <v>288</v>
      </c>
      <c r="X1514" s="61">
        <v>3.6211600000000002</v>
      </c>
      <c r="Y1514" s="10" t="s">
        <v>43</v>
      </c>
      <c r="Z1514" s="14" t="s">
        <v>44</v>
      </c>
      <c r="AA1514" s="11" t="s">
        <v>41</v>
      </c>
      <c r="AB1514" s="17"/>
      <c r="AD1514" s="61"/>
      <c r="AE1514" s="61"/>
      <c r="AG1514" s="61"/>
      <c r="AH1514" s="15"/>
      <c r="AI1514" s="15"/>
      <c r="AJ1514" s="15"/>
      <c r="AK1514" s="61"/>
      <c r="AL1514" s="15"/>
      <c r="AM1514" s="15"/>
      <c r="AN1514" s="15"/>
      <c r="AO1514" s="15"/>
      <c r="AP1514" s="15">
        <v>5440</v>
      </c>
      <c r="AQ1514" s="27"/>
      <c r="AR1514" s="26"/>
      <c r="AT1514" s="11" t="s">
        <v>53</v>
      </c>
      <c r="AU1514" s="14" t="s">
        <v>45</v>
      </c>
      <c r="AV1514" s="13" t="s">
        <v>45</v>
      </c>
      <c r="AW1514" s="15"/>
    </row>
    <row r="1515" spans="4:49" s="10" customFormat="1" ht="12" customHeight="1" x14ac:dyDescent="0.2">
      <c r="I1515" s="104"/>
      <c r="J1515" s="11"/>
      <c r="L1515" s="14"/>
      <c r="M1515" s="11"/>
      <c r="P1515" s="11"/>
      <c r="Q1515" s="60"/>
      <c r="R1515" s="12"/>
      <c r="S1515" s="12"/>
      <c r="T1515" s="11"/>
      <c r="U1515" s="12"/>
      <c r="V1515" s="11"/>
      <c r="W1515" s="61">
        <v>525</v>
      </c>
      <c r="X1515" s="61">
        <v>0.50700000000000001</v>
      </c>
      <c r="Z1515" s="14" t="s">
        <v>44</v>
      </c>
      <c r="AA1515" s="11" t="s">
        <v>37</v>
      </c>
      <c r="AB1515" s="11"/>
      <c r="AD1515" s="61"/>
      <c r="AE1515" s="61"/>
      <c r="AG1515" s="61"/>
      <c r="AH1515" s="15"/>
      <c r="AI1515" s="15"/>
      <c r="AJ1515" s="15"/>
      <c r="AK1515" s="61"/>
      <c r="AL1515" s="15"/>
      <c r="AM1515" s="15"/>
      <c r="AN1515" s="15"/>
      <c r="AO1515" s="15"/>
      <c r="AP1515" s="15">
        <v>400</v>
      </c>
      <c r="AQ1515" s="27"/>
      <c r="AR1515" s="26"/>
      <c r="AT1515" s="11" t="s">
        <v>38</v>
      </c>
      <c r="AU1515" s="14" t="s">
        <v>45</v>
      </c>
      <c r="AV1515" s="13" t="s">
        <v>45</v>
      </c>
      <c r="AW1515" s="15"/>
    </row>
    <row r="1516" spans="4:49" s="10" customFormat="1" ht="12" customHeight="1" x14ac:dyDescent="0.2">
      <c r="I1516" s="104"/>
      <c r="J1516" s="11"/>
      <c r="L1516" s="14"/>
      <c r="M1516" s="11"/>
      <c r="P1516" s="11"/>
      <c r="Q1516" s="60"/>
      <c r="R1516" s="12"/>
      <c r="S1516" s="12"/>
      <c r="T1516" s="13"/>
      <c r="U1516" s="12"/>
      <c r="V1516" s="11"/>
      <c r="W1516" s="61">
        <v>1972.18</v>
      </c>
      <c r="X1516" s="61">
        <v>3696000</v>
      </c>
      <c r="Z1516" s="74" t="s">
        <v>226</v>
      </c>
      <c r="AA1516" s="11" t="s">
        <v>37</v>
      </c>
      <c r="AB1516" s="11"/>
      <c r="AD1516" s="61"/>
      <c r="AE1516" s="61"/>
      <c r="AG1516" s="61"/>
      <c r="AH1516" s="15"/>
      <c r="AI1516" s="15"/>
      <c r="AJ1516" s="15"/>
      <c r="AK1516" s="61"/>
      <c r="AL1516" s="15"/>
      <c r="AM1516" s="15"/>
      <c r="AN1516" s="15"/>
      <c r="AO1516" s="15"/>
      <c r="AP1516" s="15">
        <v>158.4</v>
      </c>
      <c r="AQ1516" s="27"/>
      <c r="AR1516" s="26"/>
      <c r="AT1516" s="11" t="s">
        <v>38</v>
      </c>
      <c r="AU1516" s="14" t="s">
        <v>80</v>
      </c>
      <c r="AV1516" s="13" t="s">
        <v>80</v>
      </c>
      <c r="AW1516" s="15"/>
    </row>
    <row r="1517" spans="4:49" s="10" customFormat="1" ht="12" customHeight="1" x14ac:dyDescent="0.2">
      <c r="I1517" s="104"/>
      <c r="J1517" s="11"/>
      <c r="L1517" s="14"/>
      <c r="M1517" s="11"/>
      <c r="P1517" s="11"/>
      <c r="Q1517" s="60"/>
      <c r="R1517" s="12"/>
      <c r="S1517" s="12"/>
      <c r="T1517" s="13"/>
      <c r="U1517" s="12"/>
      <c r="V1517" s="11"/>
      <c r="W1517" s="61">
        <v>1972.18</v>
      </c>
      <c r="X1517" s="61">
        <v>3696000</v>
      </c>
      <c r="Y1517" s="10" t="s">
        <v>111</v>
      </c>
      <c r="Z1517" s="14" t="s">
        <v>79</v>
      </c>
      <c r="AA1517" s="11" t="s">
        <v>37</v>
      </c>
      <c r="AB1517" s="11"/>
      <c r="AD1517" s="61"/>
      <c r="AE1517" s="61"/>
      <c r="AG1517" s="61"/>
      <c r="AH1517" s="15"/>
      <c r="AI1517" s="15"/>
      <c r="AJ1517" s="15"/>
      <c r="AK1517" s="61"/>
      <c r="AL1517" s="15"/>
      <c r="AM1517" s="15"/>
      <c r="AN1517" s="15"/>
      <c r="AO1517" s="15"/>
      <c r="AP1517" s="15">
        <v>158.4</v>
      </c>
      <c r="AQ1517" s="27"/>
      <c r="AR1517" s="26"/>
      <c r="AT1517" s="11" t="s">
        <v>38</v>
      </c>
      <c r="AU1517" s="14" t="s">
        <v>80</v>
      </c>
      <c r="AV1517" s="13" t="s">
        <v>80</v>
      </c>
      <c r="AW1517" s="15"/>
    </row>
    <row r="1518" spans="4:49" s="10" customFormat="1" ht="12" customHeight="1" x14ac:dyDescent="0.2">
      <c r="I1518" s="104"/>
      <c r="J1518" s="11"/>
      <c r="L1518" s="14"/>
      <c r="M1518" s="11"/>
      <c r="P1518" s="11"/>
      <c r="Q1518" s="60"/>
      <c r="R1518" s="12"/>
      <c r="S1518" s="12"/>
      <c r="T1518" s="13"/>
      <c r="U1518" s="12"/>
      <c r="V1518" s="11"/>
      <c r="W1518" s="61">
        <v>1972.18</v>
      </c>
      <c r="X1518" s="61">
        <v>3696000</v>
      </c>
      <c r="Y1518" s="10" t="s">
        <v>111</v>
      </c>
      <c r="Z1518" s="14" t="s">
        <v>79</v>
      </c>
      <c r="AA1518" s="11" t="s">
        <v>37</v>
      </c>
      <c r="AB1518" s="11"/>
      <c r="AD1518" s="61"/>
      <c r="AE1518" s="61"/>
      <c r="AG1518" s="61"/>
      <c r="AH1518" s="15"/>
      <c r="AI1518" s="15"/>
      <c r="AJ1518" s="15"/>
      <c r="AK1518" s="61"/>
      <c r="AL1518" s="15"/>
      <c r="AM1518" s="15"/>
      <c r="AN1518" s="15"/>
      <c r="AO1518" s="15"/>
      <c r="AP1518" s="15">
        <v>158.4</v>
      </c>
      <c r="AQ1518" s="27"/>
      <c r="AR1518" s="26"/>
      <c r="AT1518" s="11" t="s">
        <v>38</v>
      </c>
      <c r="AU1518" s="14" t="s">
        <v>80</v>
      </c>
      <c r="AV1518" s="13" t="s">
        <v>80</v>
      </c>
      <c r="AW1518" s="15"/>
    </row>
    <row r="1519" spans="4:49" s="10" customFormat="1" ht="12" customHeight="1" x14ac:dyDescent="0.2">
      <c r="I1519" s="104"/>
      <c r="J1519" s="11"/>
      <c r="L1519" s="14"/>
      <c r="M1519" s="11"/>
      <c r="P1519" s="11"/>
      <c r="Q1519" s="60"/>
      <c r="R1519" s="12"/>
      <c r="S1519" s="12"/>
      <c r="T1519" s="13"/>
      <c r="U1519" s="12"/>
      <c r="V1519" s="11"/>
      <c r="W1519" s="61">
        <v>1972.18</v>
      </c>
      <c r="X1519" s="61">
        <v>3696000</v>
      </c>
      <c r="Z1519" s="74" t="s">
        <v>226</v>
      </c>
      <c r="AA1519" s="11" t="s">
        <v>37</v>
      </c>
      <c r="AB1519" s="11"/>
      <c r="AD1519" s="61"/>
      <c r="AE1519" s="61"/>
      <c r="AG1519" s="61"/>
      <c r="AH1519" s="15"/>
      <c r="AI1519" s="15"/>
      <c r="AJ1519" s="15"/>
      <c r="AK1519" s="61"/>
      <c r="AL1519" s="15"/>
      <c r="AM1519" s="15"/>
      <c r="AN1519" s="15"/>
      <c r="AO1519" s="15"/>
      <c r="AP1519" s="15">
        <v>158.4</v>
      </c>
      <c r="AQ1519" s="27"/>
      <c r="AR1519" s="26"/>
      <c r="AT1519" s="11" t="s">
        <v>38</v>
      </c>
      <c r="AU1519" s="14" t="s">
        <v>80</v>
      </c>
      <c r="AV1519" s="13" t="s">
        <v>80</v>
      </c>
      <c r="AW1519" s="15"/>
    </row>
    <row r="1520" spans="4:49" s="10" customFormat="1" ht="12" customHeight="1" x14ac:dyDescent="0.2">
      <c r="I1520" s="104"/>
      <c r="J1520" s="11"/>
      <c r="L1520" s="14"/>
      <c r="M1520" s="11"/>
      <c r="P1520" s="11"/>
      <c r="Q1520" s="60"/>
      <c r="R1520" s="12"/>
      <c r="S1520" s="12"/>
      <c r="T1520" s="13"/>
      <c r="U1520" s="12"/>
      <c r="V1520" s="11"/>
      <c r="W1520" s="61">
        <v>1972.18</v>
      </c>
      <c r="X1520" s="61">
        <v>3696000</v>
      </c>
      <c r="Z1520" s="74" t="s">
        <v>226</v>
      </c>
      <c r="AA1520" s="11" t="s">
        <v>37</v>
      </c>
      <c r="AB1520" s="11"/>
      <c r="AD1520" s="61"/>
      <c r="AE1520" s="61"/>
      <c r="AG1520" s="61"/>
      <c r="AH1520" s="15"/>
      <c r="AI1520" s="15"/>
      <c r="AJ1520" s="15"/>
      <c r="AK1520" s="61"/>
      <c r="AL1520" s="15"/>
      <c r="AM1520" s="15"/>
      <c r="AN1520" s="15"/>
      <c r="AO1520" s="15"/>
      <c r="AP1520" s="15">
        <v>158.4</v>
      </c>
      <c r="AQ1520" s="27"/>
      <c r="AR1520" s="26"/>
      <c r="AT1520" s="11" t="s">
        <v>38</v>
      </c>
      <c r="AU1520" s="14" t="s">
        <v>80</v>
      </c>
      <c r="AV1520" s="13" t="s">
        <v>80</v>
      </c>
      <c r="AW1520" s="15"/>
    </row>
    <row r="1521" spans="9:49" s="10" customFormat="1" ht="12" customHeight="1" x14ac:dyDescent="0.2">
      <c r="I1521" s="104"/>
      <c r="J1521" s="11"/>
      <c r="L1521" s="14"/>
      <c r="M1521" s="11"/>
      <c r="P1521" s="11"/>
      <c r="Q1521" s="60"/>
      <c r="R1521" s="12"/>
      <c r="S1521" s="12"/>
      <c r="T1521" s="13"/>
      <c r="U1521" s="12"/>
      <c r="V1521" s="11"/>
      <c r="W1521" s="61">
        <v>1972.18</v>
      </c>
      <c r="X1521" s="61">
        <v>3696000</v>
      </c>
      <c r="Z1521" s="74" t="s">
        <v>226</v>
      </c>
      <c r="AA1521" s="11" t="s">
        <v>37</v>
      </c>
      <c r="AB1521" s="11"/>
      <c r="AD1521" s="61"/>
      <c r="AE1521" s="61"/>
      <c r="AG1521" s="61"/>
      <c r="AH1521" s="15"/>
      <c r="AI1521" s="15"/>
      <c r="AJ1521" s="15"/>
      <c r="AK1521" s="61"/>
      <c r="AL1521" s="15"/>
      <c r="AM1521" s="15"/>
      <c r="AN1521" s="15"/>
      <c r="AO1521" s="15"/>
      <c r="AP1521" s="15">
        <v>158.4</v>
      </c>
      <c r="AQ1521" s="27"/>
      <c r="AR1521" s="26"/>
      <c r="AT1521" s="11" t="s">
        <v>38</v>
      </c>
      <c r="AU1521" s="14" t="s">
        <v>80</v>
      </c>
      <c r="AV1521" s="13" t="s">
        <v>80</v>
      </c>
      <c r="AW1521" s="15"/>
    </row>
    <row r="1522" spans="9:49" s="10" customFormat="1" ht="12" customHeight="1" x14ac:dyDescent="0.2">
      <c r="I1522" s="104"/>
      <c r="J1522" s="11"/>
      <c r="L1522" s="14"/>
      <c r="M1522" s="11"/>
      <c r="P1522" s="11"/>
      <c r="Q1522" s="60"/>
      <c r="R1522" s="12"/>
      <c r="S1522" s="12"/>
      <c r="T1522" s="13"/>
      <c r="U1522" s="12"/>
      <c r="V1522" s="11"/>
      <c r="W1522" s="61">
        <v>1972.18</v>
      </c>
      <c r="X1522" s="61">
        <v>3696000</v>
      </c>
      <c r="Y1522" s="10" t="s">
        <v>111</v>
      </c>
      <c r="Z1522" s="14" t="s">
        <v>79</v>
      </c>
      <c r="AA1522" s="11" t="s">
        <v>37</v>
      </c>
      <c r="AB1522" s="11"/>
      <c r="AD1522" s="61"/>
      <c r="AE1522" s="61"/>
      <c r="AG1522" s="61"/>
      <c r="AH1522" s="15"/>
      <c r="AI1522" s="15"/>
      <c r="AJ1522" s="15"/>
      <c r="AK1522" s="61"/>
      <c r="AL1522" s="15"/>
      <c r="AM1522" s="15"/>
      <c r="AN1522" s="15"/>
      <c r="AO1522" s="15"/>
      <c r="AP1522" s="15">
        <v>158.4</v>
      </c>
      <c r="AQ1522" s="27"/>
      <c r="AR1522" s="26"/>
      <c r="AT1522" s="11" t="s">
        <v>38</v>
      </c>
      <c r="AU1522" s="14" t="s">
        <v>80</v>
      </c>
      <c r="AV1522" s="13" t="s">
        <v>80</v>
      </c>
      <c r="AW1522" s="15"/>
    </row>
    <row r="1523" spans="9:49" s="10" customFormat="1" ht="12" customHeight="1" x14ac:dyDescent="0.2">
      <c r="I1523" s="104"/>
      <c r="J1523" s="11"/>
      <c r="L1523" s="14"/>
      <c r="M1523" s="11"/>
      <c r="P1523" s="11"/>
      <c r="Q1523" s="60"/>
      <c r="R1523" s="12"/>
      <c r="S1523" s="12"/>
      <c r="T1523" s="13"/>
      <c r="U1523" s="12"/>
      <c r="V1523" s="11"/>
      <c r="W1523" s="61">
        <v>1972.18</v>
      </c>
      <c r="X1523" s="61">
        <v>3696000</v>
      </c>
      <c r="Z1523" s="74" t="s">
        <v>226</v>
      </c>
      <c r="AA1523" s="11" t="s">
        <v>37</v>
      </c>
      <c r="AB1523" s="11"/>
      <c r="AD1523" s="61"/>
      <c r="AE1523" s="61"/>
      <c r="AG1523" s="61"/>
      <c r="AH1523" s="15"/>
      <c r="AI1523" s="15"/>
      <c r="AJ1523" s="15"/>
      <c r="AK1523" s="61"/>
      <c r="AL1523" s="15"/>
      <c r="AM1523" s="15"/>
      <c r="AN1523" s="15"/>
      <c r="AO1523" s="15"/>
      <c r="AP1523" s="15">
        <v>158.4</v>
      </c>
      <c r="AQ1523" s="27"/>
      <c r="AR1523" s="26"/>
      <c r="AT1523" s="11" t="s">
        <v>38</v>
      </c>
      <c r="AU1523" s="14" t="s">
        <v>80</v>
      </c>
      <c r="AV1523" s="13" t="s">
        <v>80</v>
      </c>
      <c r="AW1523" s="15"/>
    </row>
    <row r="1524" spans="9:49" s="10" customFormat="1" ht="12" customHeight="1" x14ac:dyDescent="0.2">
      <c r="I1524" s="104"/>
      <c r="J1524" s="11"/>
      <c r="L1524" s="14"/>
      <c r="M1524" s="11"/>
      <c r="P1524" s="11"/>
      <c r="Q1524" s="60"/>
      <c r="R1524" s="12"/>
      <c r="S1524" s="12"/>
      <c r="T1524" s="13"/>
      <c r="U1524" s="12"/>
      <c r="V1524" s="11"/>
      <c r="W1524" s="61">
        <v>1972.18</v>
      </c>
      <c r="X1524" s="61">
        <v>3696000</v>
      </c>
      <c r="Y1524" s="10" t="s">
        <v>111</v>
      </c>
      <c r="Z1524" s="14" t="s">
        <v>79</v>
      </c>
      <c r="AA1524" s="11" t="s">
        <v>37</v>
      </c>
      <c r="AB1524" s="11"/>
      <c r="AD1524" s="61"/>
      <c r="AE1524" s="61"/>
      <c r="AG1524" s="61"/>
      <c r="AH1524" s="15"/>
      <c r="AI1524" s="15"/>
      <c r="AJ1524" s="15"/>
      <c r="AK1524" s="61"/>
      <c r="AL1524" s="15"/>
      <c r="AM1524" s="15"/>
      <c r="AN1524" s="15"/>
      <c r="AO1524" s="15"/>
      <c r="AP1524" s="15">
        <v>158.4</v>
      </c>
      <c r="AQ1524" s="27"/>
      <c r="AR1524" s="26"/>
      <c r="AT1524" s="11" t="s">
        <v>38</v>
      </c>
      <c r="AU1524" s="14" t="s">
        <v>80</v>
      </c>
      <c r="AV1524" s="13" t="s">
        <v>80</v>
      </c>
      <c r="AW1524" s="15"/>
    </row>
    <row r="1525" spans="9:49" s="10" customFormat="1" ht="12" customHeight="1" x14ac:dyDescent="0.2">
      <c r="I1525" s="104"/>
      <c r="J1525" s="11"/>
      <c r="L1525" s="14"/>
      <c r="M1525" s="11"/>
      <c r="P1525" s="11"/>
      <c r="Q1525" s="60"/>
      <c r="R1525" s="12"/>
      <c r="S1525" s="12"/>
      <c r="T1525" s="13"/>
      <c r="U1525" s="12"/>
      <c r="V1525" s="11"/>
      <c r="W1525" s="61">
        <v>1972.18</v>
      </c>
      <c r="X1525" s="61">
        <v>3696000</v>
      </c>
      <c r="Z1525" s="14" t="s">
        <v>63</v>
      </c>
      <c r="AA1525" s="11" t="s">
        <v>37</v>
      </c>
      <c r="AB1525" s="11"/>
      <c r="AD1525" s="61"/>
      <c r="AE1525" s="61"/>
      <c r="AG1525" s="61"/>
      <c r="AH1525" s="15"/>
      <c r="AI1525" s="15"/>
      <c r="AJ1525" s="15"/>
      <c r="AK1525" s="61"/>
      <c r="AL1525" s="15"/>
      <c r="AM1525" s="15"/>
      <c r="AN1525" s="15"/>
      <c r="AO1525" s="15"/>
      <c r="AP1525" s="15">
        <v>158.4</v>
      </c>
      <c r="AQ1525" s="27"/>
      <c r="AR1525" s="26"/>
      <c r="AT1525" s="11" t="s">
        <v>38</v>
      </c>
      <c r="AU1525" s="14" t="s">
        <v>80</v>
      </c>
      <c r="AV1525" s="13" t="s">
        <v>80</v>
      </c>
      <c r="AW1525" s="15"/>
    </row>
    <row r="1526" spans="9:49" s="10" customFormat="1" ht="12" customHeight="1" x14ac:dyDescent="0.2">
      <c r="I1526" s="104"/>
      <c r="J1526" s="11"/>
      <c r="L1526" s="14"/>
      <c r="M1526" s="11"/>
      <c r="P1526" s="11"/>
      <c r="Q1526" s="60"/>
      <c r="R1526" s="12"/>
      <c r="S1526" s="12"/>
      <c r="T1526" s="11"/>
      <c r="U1526" s="12"/>
      <c r="V1526" s="11"/>
      <c r="W1526" s="61">
        <v>30.96</v>
      </c>
      <c r="X1526" s="61">
        <v>0.492228</v>
      </c>
      <c r="Y1526" s="10" t="s">
        <v>143</v>
      </c>
      <c r="Z1526" s="14" t="s">
        <v>71</v>
      </c>
      <c r="AA1526" s="11" t="s">
        <v>37</v>
      </c>
      <c r="AB1526" s="11"/>
      <c r="AD1526" s="61"/>
      <c r="AE1526" s="61"/>
      <c r="AG1526" s="61"/>
      <c r="AH1526" s="15"/>
      <c r="AI1526" s="15"/>
      <c r="AJ1526" s="15"/>
      <c r="AK1526" s="61"/>
      <c r="AL1526" s="15"/>
      <c r="AM1526" s="15"/>
      <c r="AN1526" s="15"/>
      <c r="AO1526" s="15"/>
      <c r="AP1526" s="15">
        <v>352</v>
      </c>
      <c r="AQ1526" s="27"/>
      <c r="AR1526" s="26"/>
      <c r="AT1526" s="11" t="s">
        <v>38</v>
      </c>
      <c r="AU1526" s="14" t="s">
        <v>72</v>
      </c>
      <c r="AV1526" s="13" t="s">
        <v>72</v>
      </c>
      <c r="AW1526" s="15"/>
    </row>
    <row r="1527" spans="9:49" s="10" customFormat="1" ht="12" customHeight="1" x14ac:dyDescent="0.2">
      <c r="I1527" s="104"/>
      <c r="J1527" s="11"/>
      <c r="L1527" s="14"/>
      <c r="M1527" s="11"/>
      <c r="P1527" s="11"/>
      <c r="Q1527" s="60"/>
      <c r="R1527" s="12"/>
      <c r="S1527" s="12"/>
      <c r="T1527" s="11"/>
      <c r="U1527" s="12"/>
      <c r="V1527" s="11"/>
      <c r="W1527" s="61">
        <v>30.96</v>
      </c>
      <c r="X1527" s="61">
        <v>0.492228</v>
      </c>
      <c r="Z1527" s="14" t="s">
        <v>71</v>
      </c>
      <c r="AA1527" s="11" t="s">
        <v>37</v>
      </c>
      <c r="AB1527" s="11"/>
      <c r="AD1527" s="61"/>
      <c r="AE1527" s="61"/>
      <c r="AG1527" s="61"/>
      <c r="AH1527" s="15"/>
      <c r="AI1527" s="15"/>
      <c r="AJ1527" s="15"/>
      <c r="AK1527" s="61"/>
      <c r="AL1527" s="15"/>
      <c r="AM1527" s="15"/>
      <c r="AN1527" s="15"/>
      <c r="AO1527" s="15"/>
      <c r="AP1527" s="15">
        <v>352</v>
      </c>
      <c r="AQ1527" s="27"/>
      <c r="AR1527" s="26"/>
      <c r="AT1527" s="11" t="s">
        <v>38</v>
      </c>
      <c r="AU1527" s="14" t="s">
        <v>72</v>
      </c>
      <c r="AV1527" s="13" t="s">
        <v>72</v>
      </c>
      <c r="AW1527" s="15"/>
    </row>
    <row r="1528" spans="9:49" s="10" customFormat="1" ht="12" customHeight="1" x14ac:dyDescent="0.2">
      <c r="I1528" s="104"/>
      <c r="J1528" s="11"/>
      <c r="L1528" s="14"/>
      <c r="M1528" s="11"/>
      <c r="P1528" s="11"/>
      <c r="Q1528" s="60"/>
      <c r="R1528" s="12"/>
      <c r="S1528" s="12"/>
      <c r="T1528" s="11"/>
      <c r="U1528" s="12"/>
      <c r="V1528" s="11"/>
      <c r="W1528" s="61">
        <v>30.96</v>
      </c>
      <c r="X1528" s="61">
        <v>0.492228</v>
      </c>
      <c r="Y1528" s="10" t="s">
        <v>86</v>
      </c>
      <c r="Z1528" s="14" t="s">
        <v>71</v>
      </c>
      <c r="AA1528" s="11" t="s">
        <v>37</v>
      </c>
      <c r="AB1528" s="11"/>
      <c r="AD1528" s="61"/>
      <c r="AE1528" s="61"/>
      <c r="AG1528" s="61"/>
      <c r="AH1528" s="15"/>
      <c r="AI1528" s="15"/>
      <c r="AJ1528" s="15"/>
      <c r="AK1528" s="61"/>
      <c r="AL1528" s="15"/>
      <c r="AM1528" s="15"/>
      <c r="AN1528" s="15"/>
      <c r="AO1528" s="15"/>
      <c r="AP1528" s="15">
        <v>352</v>
      </c>
      <c r="AQ1528" s="27"/>
      <c r="AR1528" s="26"/>
      <c r="AT1528" s="11" t="s">
        <v>38</v>
      </c>
      <c r="AU1528" s="14" t="s">
        <v>72</v>
      </c>
      <c r="AV1528" s="13" t="s">
        <v>72</v>
      </c>
      <c r="AW1528" s="15"/>
    </row>
    <row r="1529" spans="9:49" s="10" customFormat="1" ht="12" customHeight="1" x14ac:dyDescent="0.2">
      <c r="I1529" s="104"/>
      <c r="J1529" s="11"/>
      <c r="L1529" s="14"/>
      <c r="M1529" s="11"/>
      <c r="P1529" s="11"/>
      <c r="Q1529" s="60"/>
      <c r="R1529" s="12"/>
      <c r="S1529" s="12"/>
      <c r="T1529" s="11"/>
      <c r="U1529" s="12"/>
      <c r="V1529" s="11"/>
      <c r="W1529" s="61">
        <v>1.4</v>
      </c>
      <c r="X1529" s="61">
        <v>0.13600000000000001</v>
      </c>
      <c r="Y1529" s="10" t="s">
        <v>143</v>
      </c>
      <c r="Z1529" s="14" t="s">
        <v>71</v>
      </c>
      <c r="AA1529" s="11" t="s">
        <v>37</v>
      </c>
      <c r="AB1529" s="11"/>
      <c r="AD1529" s="61"/>
      <c r="AE1529" s="61"/>
      <c r="AG1529" s="61"/>
      <c r="AH1529" s="15"/>
      <c r="AI1529" s="15"/>
      <c r="AJ1529" s="15"/>
      <c r="AK1529" s="61"/>
      <c r="AL1529" s="15"/>
      <c r="AM1529" s="15"/>
      <c r="AN1529" s="15"/>
      <c r="AO1529" s="15"/>
      <c r="AP1529" s="15">
        <v>1320</v>
      </c>
      <c r="AQ1529" s="27"/>
      <c r="AR1529" s="26"/>
      <c r="AT1529" s="11" t="s">
        <v>47</v>
      </c>
      <c r="AU1529" s="14" t="s">
        <v>72</v>
      </c>
      <c r="AV1529" s="13" t="s">
        <v>72</v>
      </c>
      <c r="AW1529" s="15"/>
    </row>
    <row r="1530" spans="9:49" s="10" customFormat="1" ht="12" customHeight="1" x14ac:dyDescent="0.2">
      <c r="I1530" s="104"/>
      <c r="J1530" s="11"/>
      <c r="L1530" s="14"/>
      <c r="M1530" s="11"/>
      <c r="O1530" s="30"/>
      <c r="P1530" s="11"/>
      <c r="Q1530" s="60"/>
      <c r="R1530" s="12"/>
      <c r="S1530" s="12"/>
      <c r="T1530" s="13"/>
      <c r="U1530" s="12"/>
      <c r="V1530" s="11"/>
      <c r="W1530" s="61">
        <v>2955</v>
      </c>
      <c r="X1530" s="61">
        <v>3.7229999999999999</v>
      </c>
      <c r="Z1530" s="14" t="s">
        <v>58</v>
      </c>
      <c r="AA1530" s="11" t="s">
        <v>37</v>
      </c>
      <c r="AB1530" s="11"/>
      <c r="AD1530" s="61"/>
      <c r="AE1530" s="61"/>
      <c r="AG1530" s="61"/>
      <c r="AH1530" s="15"/>
      <c r="AI1530" s="15"/>
      <c r="AJ1530" s="15"/>
      <c r="AK1530" s="61"/>
      <c r="AL1530" s="15"/>
      <c r="AM1530" s="15"/>
      <c r="AN1530" s="15"/>
      <c r="AO1530" s="15"/>
      <c r="AP1530" s="15">
        <v>3608</v>
      </c>
      <c r="AQ1530" s="27"/>
      <c r="AR1530" s="26"/>
      <c r="AT1530" s="11" t="s">
        <v>52</v>
      </c>
      <c r="AU1530" s="14" t="s">
        <v>56</v>
      </c>
      <c r="AV1530" s="13" t="s">
        <v>56</v>
      </c>
      <c r="AW1530" s="15"/>
    </row>
    <row r="1531" spans="9:49" s="10" customFormat="1" ht="12" customHeight="1" x14ac:dyDescent="0.2">
      <c r="I1531" s="104"/>
      <c r="J1531" s="11"/>
      <c r="L1531" s="14"/>
      <c r="M1531" s="11"/>
      <c r="P1531" s="11"/>
      <c r="Q1531" s="60"/>
      <c r="R1531" s="12"/>
      <c r="S1531" s="12"/>
      <c r="T1531" s="11"/>
      <c r="U1531" s="12"/>
      <c r="V1531" s="11"/>
      <c r="W1531" s="61">
        <v>477.89</v>
      </c>
      <c r="X1531" s="61">
        <v>7.3796179999999998</v>
      </c>
      <c r="Z1531" s="81" t="s">
        <v>44</v>
      </c>
      <c r="AA1531" s="11" t="s">
        <v>41</v>
      </c>
      <c r="AB1531" s="17"/>
      <c r="AD1531" s="61"/>
      <c r="AE1531" s="61"/>
      <c r="AG1531" s="61"/>
      <c r="AH1531" s="15"/>
      <c r="AI1531" s="15"/>
      <c r="AJ1531" s="15"/>
      <c r="AK1531" s="61"/>
      <c r="AL1531" s="15"/>
      <c r="AM1531" s="15"/>
      <c r="AN1531" s="15"/>
      <c r="AO1531" s="15"/>
      <c r="AP1531" s="15">
        <v>90</v>
      </c>
      <c r="AQ1531" s="27"/>
      <c r="AR1531" s="26"/>
      <c r="AT1531" s="11" t="s">
        <v>38</v>
      </c>
      <c r="AU1531" s="14" t="s">
        <v>45</v>
      </c>
      <c r="AV1531" s="13" t="s">
        <v>45</v>
      </c>
      <c r="AW1531" s="15"/>
    </row>
    <row r="1532" spans="9:49" s="10" customFormat="1" ht="12" customHeight="1" x14ac:dyDescent="0.2">
      <c r="I1532" s="104"/>
      <c r="J1532" s="11"/>
      <c r="L1532" s="14"/>
      <c r="M1532" s="11"/>
      <c r="P1532" s="11"/>
      <c r="Q1532" s="60"/>
      <c r="R1532" s="12"/>
      <c r="S1532" s="12"/>
      <c r="T1532" s="11"/>
      <c r="U1532" s="12"/>
      <c r="V1532" s="11"/>
      <c r="W1532" s="61">
        <v>85.91</v>
      </c>
      <c r="X1532" s="61">
        <v>0.1535</v>
      </c>
      <c r="Y1532" s="10" t="s">
        <v>73</v>
      </c>
      <c r="Z1532" s="14" t="s">
        <v>74</v>
      </c>
      <c r="AA1532" s="11" t="s">
        <v>37</v>
      </c>
      <c r="AB1532" s="11"/>
      <c r="AD1532" s="61"/>
      <c r="AE1532" s="61"/>
      <c r="AG1532" s="61"/>
      <c r="AH1532" s="15"/>
      <c r="AI1532" s="15"/>
      <c r="AJ1532" s="15"/>
      <c r="AK1532" s="61"/>
      <c r="AL1532" s="15"/>
      <c r="AM1532" s="15"/>
      <c r="AN1532" s="15"/>
      <c r="AO1532" s="15"/>
      <c r="AP1532" s="15">
        <v>211.2</v>
      </c>
      <c r="AQ1532" s="27"/>
      <c r="AR1532" s="26"/>
      <c r="AT1532" s="11" t="s">
        <v>38</v>
      </c>
      <c r="AU1532" s="14" t="s">
        <v>75</v>
      </c>
      <c r="AV1532" s="13" t="s">
        <v>75</v>
      </c>
      <c r="AW1532" s="15"/>
    </row>
    <row r="1533" spans="9:49" s="10" customFormat="1" ht="12" customHeight="1" x14ac:dyDescent="0.2">
      <c r="I1533" s="104"/>
      <c r="J1533" s="11"/>
      <c r="L1533" s="14"/>
      <c r="M1533" s="11"/>
      <c r="P1533" s="11"/>
      <c r="Q1533" s="60"/>
      <c r="R1533" s="12"/>
      <c r="S1533" s="12"/>
      <c r="T1533" s="11"/>
      <c r="U1533" s="12"/>
      <c r="V1533" s="11"/>
      <c r="W1533" s="61">
        <v>85.91</v>
      </c>
      <c r="X1533" s="61">
        <v>0.1535</v>
      </c>
      <c r="Y1533" s="10" t="s">
        <v>73</v>
      </c>
      <c r="Z1533" s="14" t="s">
        <v>74</v>
      </c>
      <c r="AA1533" s="11" t="s">
        <v>37</v>
      </c>
      <c r="AB1533" s="11"/>
      <c r="AD1533" s="61"/>
      <c r="AE1533" s="61"/>
      <c r="AG1533" s="61"/>
      <c r="AH1533" s="15"/>
      <c r="AI1533" s="15"/>
      <c r="AJ1533" s="15"/>
      <c r="AK1533" s="61"/>
      <c r="AL1533" s="15"/>
      <c r="AM1533" s="15"/>
      <c r="AN1533" s="15"/>
      <c r="AO1533" s="15"/>
      <c r="AP1533" s="15">
        <v>211.2</v>
      </c>
      <c r="AQ1533" s="27"/>
      <c r="AR1533" s="26"/>
      <c r="AT1533" s="11" t="s">
        <v>38</v>
      </c>
      <c r="AU1533" s="14" t="s">
        <v>75</v>
      </c>
      <c r="AV1533" s="13" t="s">
        <v>75</v>
      </c>
      <c r="AW1533" s="15"/>
    </row>
    <row r="1534" spans="9:49" s="10" customFormat="1" ht="12" customHeight="1" x14ac:dyDescent="0.2">
      <c r="I1534" s="104"/>
      <c r="J1534" s="11"/>
      <c r="L1534" s="14"/>
      <c r="M1534" s="11"/>
      <c r="P1534" s="11"/>
      <c r="Q1534" s="60"/>
      <c r="R1534" s="12"/>
      <c r="S1534" s="12"/>
      <c r="T1534" s="11"/>
      <c r="U1534" s="12"/>
      <c r="V1534" s="11"/>
      <c r="W1534" s="61">
        <v>85.91</v>
      </c>
      <c r="X1534" s="61">
        <v>0.1535</v>
      </c>
      <c r="Y1534" s="10" t="s">
        <v>73</v>
      </c>
      <c r="Z1534" s="14" t="s">
        <v>74</v>
      </c>
      <c r="AA1534" s="11" t="s">
        <v>37</v>
      </c>
      <c r="AB1534" s="11"/>
      <c r="AD1534" s="61"/>
      <c r="AE1534" s="61"/>
      <c r="AG1534" s="61"/>
      <c r="AH1534" s="15"/>
      <c r="AI1534" s="15"/>
      <c r="AJ1534" s="15"/>
      <c r="AK1534" s="61"/>
      <c r="AL1534" s="15"/>
      <c r="AM1534" s="15"/>
      <c r="AN1534" s="15"/>
      <c r="AO1534" s="15"/>
      <c r="AP1534" s="15">
        <v>211.2</v>
      </c>
      <c r="AQ1534" s="27"/>
      <c r="AR1534" s="26"/>
      <c r="AT1534" s="11" t="s">
        <v>38</v>
      </c>
      <c r="AU1534" s="14" t="s">
        <v>75</v>
      </c>
      <c r="AV1534" s="13" t="s">
        <v>75</v>
      </c>
      <c r="AW1534" s="15"/>
    </row>
    <row r="1535" spans="9:49" s="10" customFormat="1" ht="12" customHeight="1" x14ac:dyDescent="0.2">
      <c r="I1535" s="104"/>
      <c r="J1535" s="11"/>
      <c r="L1535" s="14"/>
      <c r="M1535" s="11"/>
      <c r="P1535" s="11"/>
      <c r="Q1535" s="60"/>
      <c r="R1535" s="12"/>
      <c r="S1535" s="12"/>
      <c r="T1535" s="11"/>
      <c r="U1535" s="12"/>
      <c r="V1535" s="11"/>
      <c r="W1535" s="61">
        <v>85.91</v>
      </c>
      <c r="X1535" s="61">
        <v>0.1535</v>
      </c>
      <c r="Z1535" s="14" t="s">
        <v>100</v>
      </c>
      <c r="AA1535" s="11" t="s">
        <v>37</v>
      </c>
      <c r="AB1535" s="11"/>
      <c r="AD1535" s="61"/>
      <c r="AE1535" s="61"/>
      <c r="AG1535" s="61"/>
      <c r="AH1535" s="15"/>
      <c r="AI1535" s="15"/>
      <c r="AJ1535" s="15"/>
      <c r="AK1535" s="61"/>
      <c r="AL1535" s="15"/>
      <c r="AM1535" s="15"/>
      <c r="AN1535" s="15"/>
      <c r="AO1535" s="15"/>
      <c r="AP1535" s="15">
        <v>211.2</v>
      </c>
      <c r="AQ1535" s="27"/>
      <c r="AR1535" s="26"/>
      <c r="AT1535" s="11" t="s">
        <v>38</v>
      </c>
      <c r="AU1535" s="14" t="s">
        <v>75</v>
      </c>
      <c r="AV1535" s="13" t="s">
        <v>75</v>
      </c>
      <c r="AW1535" s="15"/>
    </row>
    <row r="1536" spans="9:49" s="10" customFormat="1" ht="12" customHeight="1" x14ac:dyDescent="0.2">
      <c r="I1536" s="104"/>
      <c r="J1536" s="11"/>
      <c r="L1536" s="14"/>
      <c r="M1536" s="11"/>
      <c r="P1536" s="11"/>
      <c r="Q1536" s="60"/>
      <c r="R1536" s="12"/>
      <c r="S1536" s="12"/>
      <c r="T1536" s="11"/>
      <c r="U1536" s="12"/>
      <c r="V1536" s="11"/>
      <c r="W1536" s="61">
        <v>245.92</v>
      </c>
      <c r="X1536" s="61">
        <v>2.0310000000000001</v>
      </c>
      <c r="Y1536" s="10" t="s">
        <v>44</v>
      </c>
      <c r="Z1536" s="14" t="s">
        <v>43</v>
      </c>
      <c r="AA1536" s="11" t="s">
        <v>41</v>
      </c>
      <c r="AB1536" s="11"/>
      <c r="AD1536" s="61"/>
      <c r="AE1536" s="61"/>
      <c r="AG1536" s="61"/>
      <c r="AH1536" s="15"/>
      <c r="AI1536" s="15"/>
      <c r="AJ1536" s="15"/>
      <c r="AK1536" s="61"/>
      <c r="AL1536" s="15"/>
      <c r="AM1536" s="15"/>
      <c r="AN1536" s="15"/>
      <c r="AO1536" s="15"/>
      <c r="AP1536" s="15">
        <v>600</v>
      </c>
      <c r="AQ1536" s="27"/>
      <c r="AR1536" s="26"/>
      <c r="AT1536" s="11" t="s">
        <v>38</v>
      </c>
      <c r="AU1536" s="14" t="s">
        <v>45</v>
      </c>
      <c r="AV1536" s="13" t="s">
        <v>45</v>
      </c>
      <c r="AW1536" s="15"/>
    </row>
    <row r="1537" spans="9:49" s="10" customFormat="1" ht="12" customHeight="1" x14ac:dyDescent="0.2">
      <c r="I1537" s="104"/>
      <c r="J1537" s="11"/>
      <c r="L1537" s="14"/>
      <c r="M1537" s="11"/>
      <c r="P1537" s="11"/>
      <c r="Q1537" s="60"/>
      <c r="R1537" s="12"/>
      <c r="S1537" s="12"/>
      <c r="T1537" s="13"/>
      <c r="U1537" s="12"/>
      <c r="V1537" s="11"/>
      <c r="W1537" s="61">
        <v>27</v>
      </c>
      <c r="X1537" s="61">
        <v>0.26400000000000001</v>
      </c>
      <c r="Y1537" s="10" t="s">
        <v>111</v>
      </c>
      <c r="Z1537" s="14" t="s">
        <v>79</v>
      </c>
      <c r="AA1537" s="11" t="s">
        <v>37</v>
      </c>
      <c r="AB1537" s="11"/>
      <c r="AD1537" s="61"/>
      <c r="AE1537" s="61"/>
      <c r="AG1537" s="61"/>
      <c r="AH1537" s="15"/>
      <c r="AI1537" s="15"/>
      <c r="AJ1537" s="15"/>
      <c r="AK1537" s="61"/>
      <c r="AL1537" s="15"/>
      <c r="AM1537" s="15"/>
      <c r="AN1537" s="15"/>
      <c r="AO1537" s="15"/>
      <c r="AP1537" s="15">
        <v>160</v>
      </c>
      <c r="AQ1537" s="27"/>
      <c r="AR1537" s="26"/>
      <c r="AT1537" s="11" t="s">
        <v>38</v>
      </c>
      <c r="AU1537" s="14" t="s">
        <v>80</v>
      </c>
      <c r="AV1537" s="13" t="s">
        <v>80</v>
      </c>
      <c r="AW1537" s="15"/>
    </row>
    <row r="1538" spans="9:49" s="10" customFormat="1" ht="12" customHeight="1" x14ac:dyDescent="0.2">
      <c r="I1538" s="104"/>
      <c r="J1538" s="11"/>
      <c r="L1538" s="14"/>
      <c r="M1538" s="11"/>
      <c r="P1538" s="11"/>
      <c r="Q1538" s="60"/>
      <c r="R1538" s="12"/>
      <c r="S1538" s="12"/>
      <c r="T1538" s="13"/>
      <c r="U1538" s="12"/>
      <c r="V1538" s="11"/>
      <c r="W1538" s="61">
        <v>30</v>
      </c>
      <c r="X1538" s="61">
        <v>0.252</v>
      </c>
      <c r="Y1538" s="10" t="s">
        <v>166</v>
      </c>
      <c r="Z1538" s="14" t="s">
        <v>79</v>
      </c>
      <c r="AA1538" s="11" t="s">
        <v>37</v>
      </c>
      <c r="AB1538" s="11"/>
      <c r="AD1538" s="61"/>
      <c r="AE1538" s="61"/>
      <c r="AG1538" s="61"/>
      <c r="AH1538" s="15"/>
      <c r="AI1538" s="15"/>
      <c r="AJ1538" s="15"/>
      <c r="AK1538" s="61"/>
      <c r="AL1538" s="15"/>
      <c r="AM1538" s="15"/>
      <c r="AN1538" s="15"/>
      <c r="AO1538" s="15"/>
      <c r="AP1538" s="15">
        <v>160</v>
      </c>
      <c r="AQ1538" s="27"/>
      <c r="AR1538" s="26"/>
      <c r="AT1538" s="11" t="s">
        <v>38</v>
      </c>
      <c r="AU1538" s="14" t="s">
        <v>80</v>
      </c>
      <c r="AV1538" s="13" t="s">
        <v>80</v>
      </c>
      <c r="AW1538" s="15"/>
    </row>
    <row r="1539" spans="9:49" s="10" customFormat="1" ht="12" customHeight="1" x14ac:dyDescent="0.2">
      <c r="I1539" s="104"/>
      <c r="J1539" s="11"/>
      <c r="L1539" s="14"/>
      <c r="M1539" s="11"/>
      <c r="P1539" s="11"/>
      <c r="Q1539" s="60"/>
      <c r="R1539" s="12"/>
      <c r="S1539" s="12"/>
      <c r="T1539" s="13"/>
      <c r="U1539" s="12"/>
      <c r="V1539" s="11"/>
      <c r="W1539" s="61">
        <v>39</v>
      </c>
      <c r="X1539" s="61">
        <v>0.42199999999999999</v>
      </c>
      <c r="Y1539" s="10" t="s">
        <v>111</v>
      </c>
      <c r="Z1539" s="14" t="s">
        <v>79</v>
      </c>
      <c r="AA1539" s="11" t="s">
        <v>37</v>
      </c>
      <c r="AB1539" s="11"/>
      <c r="AD1539" s="61"/>
      <c r="AE1539" s="61"/>
      <c r="AG1539" s="61"/>
      <c r="AH1539" s="15"/>
      <c r="AI1539" s="15"/>
      <c r="AJ1539" s="15"/>
      <c r="AK1539" s="61"/>
      <c r="AL1539" s="15"/>
      <c r="AM1539" s="15"/>
      <c r="AN1539" s="15"/>
      <c r="AO1539" s="15"/>
      <c r="AP1539" s="15">
        <v>160</v>
      </c>
      <c r="AQ1539" s="27"/>
      <c r="AR1539" s="26"/>
      <c r="AT1539" s="11" t="s">
        <v>38</v>
      </c>
      <c r="AU1539" s="14" t="s">
        <v>80</v>
      </c>
      <c r="AV1539" s="13" t="s">
        <v>80</v>
      </c>
      <c r="AW1539" s="15"/>
    </row>
    <row r="1540" spans="9:49" s="10" customFormat="1" ht="12" customHeight="1" x14ac:dyDescent="0.2">
      <c r="I1540" s="104"/>
      <c r="J1540" s="11"/>
      <c r="L1540" s="14"/>
      <c r="M1540" s="11"/>
      <c r="P1540" s="11"/>
      <c r="Q1540" s="60"/>
      <c r="R1540" s="12"/>
      <c r="S1540" s="12"/>
      <c r="T1540" s="13"/>
      <c r="U1540" s="12"/>
      <c r="V1540" s="11"/>
      <c r="W1540" s="61">
        <v>37</v>
      </c>
      <c r="X1540" s="61">
        <v>0.435</v>
      </c>
      <c r="Y1540" s="10" t="s">
        <v>166</v>
      </c>
      <c r="Z1540" s="14" t="s">
        <v>79</v>
      </c>
      <c r="AA1540" s="11" t="s">
        <v>37</v>
      </c>
      <c r="AB1540" s="11"/>
      <c r="AD1540" s="61"/>
      <c r="AE1540" s="61"/>
      <c r="AG1540" s="61"/>
      <c r="AH1540" s="15"/>
      <c r="AI1540" s="15"/>
      <c r="AJ1540" s="15"/>
      <c r="AK1540" s="61"/>
      <c r="AL1540" s="15"/>
      <c r="AM1540" s="15"/>
      <c r="AN1540" s="15"/>
      <c r="AO1540" s="15"/>
      <c r="AP1540" s="15">
        <v>160</v>
      </c>
      <c r="AQ1540" s="27"/>
      <c r="AR1540" s="26"/>
      <c r="AT1540" s="11" t="s">
        <v>38</v>
      </c>
      <c r="AU1540" s="14" t="s">
        <v>80</v>
      </c>
      <c r="AV1540" s="13" t="s">
        <v>80</v>
      </c>
      <c r="AW1540" s="15"/>
    </row>
    <row r="1541" spans="9:49" s="10" customFormat="1" ht="12" customHeight="1" x14ac:dyDescent="0.2">
      <c r="I1541" s="104"/>
      <c r="J1541" s="11"/>
      <c r="L1541" s="14"/>
      <c r="M1541" s="11"/>
      <c r="P1541" s="11"/>
      <c r="Q1541" s="60"/>
      <c r="R1541" s="12"/>
      <c r="S1541" s="12"/>
      <c r="T1541" s="13"/>
      <c r="U1541" s="12"/>
      <c r="V1541" s="11"/>
      <c r="W1541" s="61">
        <v>37</v>
      </c>
      <c r="X1541" s="61">
        <v>0.435</v>
      </c>
      <c r="Y1541" s="10" t="s">
        <v>166</v>
      </c>
      <c r="Z1541" s="14" t="s">
        <v>79</v>
      </c>
      <c r="AA1541" s="11" t="s">
        <v>37</v>
      </c>
      <c r="AB1541" s="11"/>
      <c r="AD1541" s="61"/>
      <c r="AE1541" s="61"/>
      <c r="AG1541" s="61"/>
      <c r="AH1541" s="15"/>
      <c r="AI1541" s="15"/>
      <c r="AJ1541" s="15"/>
      <c r="AK1541" s="61"/>
      <c r="AL1541" s="15"/>
      <c r="AM1541" s="15"/>
      <c r="AN1541" s="15"/>
      <c r="AO1541" s="15"/>
      <c r="AP1541" s="15">
        <v>160</v>
      </c>
      <c r="AQ1541" s="27"/>
      <c r="AR1541" s="26"/>
      <c r="AT1541" s="11" t="s">
        <v>38</v>
      </c>
      <c r="AU1541" s="14" t="s">
        <v>80</v>
      </c>
      <c r="AV1541" s="13" t="s">
        <v>80</v>
      </c>
      <c r="AW1541" s="15"/>
    </row>
    <row r="1542" spans="9:49" s="10" customFormat="1" ht="12" customHeight="1" x14ac:dyDescent="0.2">
      <c r="I1542" s="104"/>
      <c r="J1542" s="11"/>
      <c r="L1542" s="14"/>
      <c r="M1542" s="11"/>
      <c r="P1542" s="11"/>
      <c r="Q1542" s="60"/>
      <c r="R1542" s="12"/>
      <c r="S1542" s="12"/>
      <c r="T1542" s="13"/>
      <c r="U1542" s="12"/>
      <c r="V1542" s="11"/>
      <c r="W1542" s="61">
        <v>174</v>
      </c>
      <c r="X1542" s="61">
        <v>1.278</v>
      </c>
      <c r="Y1542" s="10" t="s">
        <v>166</v>
      </c>
      <c r="Z1542" s="14" t="s">
        <v>79</v>
      </c>
      <c r="AA1542" s="11" t="s">
        <v>37</v>
      </c>
      <c r="AB1542" s="11"/>
      <c r="AD1542" s="61"/>
      <c r="AE1542" s="61"/>
      <c r="AG1542" s="61"/>
      <c r="AH1542" s="15"/>
      <c r="AI1542" s="15"/>
      <c r="AJ1542" s="15"/>
      <c r="AK1542" s="61"/>
      <c r="AL1542" s="15"/>
      <c r="AM1542" s="15"/>
      <c r="AN1542" s="15"/>
      <c r="AO1542" s="15"/>
      <c r="AP1542" s="15">
        <v>160</v>
      </c>
      <c r="AQ1542" s="27"/>
      <c r="AR1542" s="26"/>
      <c r="AT1542" s="11" t="s">
        <v>38</v>
      </c>
      <c r="AU1542" s="14" t="s">
        <v>80</v>
      </c>
      <c r="AV1542" s="13" t="s">
        <v>80</v>
      </c>
      <c r="AW1542" s="15"/>
    </row>
    <row r="1543" spans="9:49" s="10" customFormat="1" ht="12" customHeight="1" x14ac:dyDescent="0.2">
      <c r="I1543" s="104"/>
      <c r="J1543" s="11"/>
      <c r="L1543" s="14"/>
      <c r="M1543" s="11"/>
      <c r="P1543" s="11"/>
      <c r="Q1543" s="60"/>
      <c r="R1543" s="12"/>
      <c r="S1543" s="12"/>
      <c r="T1543" s="13"/>
      <c r="U1543" s="12"/>
      <c r="V1543" s="11"/>
      <c r="W1543" s="61">
        <v>10</v>
      </c>
      <c r="X1543" s="61">
        <v>0.26400000000000001</v>
      </c>
      <c r="Y1543" s="10" t="s">
        <v>111</v>
      </c>
      <c r="Z1543" s="14" t="s">
        <v>79</v>
      </c>
      <c r="AA1543" s="11" t="s">
        <v>37</v>
      </c>
      <c r="AB1543" s="11"/>
      <c r="AD1543" s="61"/>
      <c r="AE1543" s="61"/>
      <c r="AG1543" s="61"/>
      <c r="AH1543" s="15"/>
      <c r="AI1543" s="15"/>
      <c r="AJ1543" s="15"/>
      <c r="AK1543" s="61"/>
      <c r="AL1543" s="15"/>
      <c r="AM1543" s="15"/>
      <c r="AN1543" s="15"/>
      <c r="AO1543" s="15"/>
      <c r="AP1543" s="15">
        <v>160</v>
      </c>
      <c r="AQ1543" s="27"/>
      <c r="AR1543" s="26"/>
      <c r="AT1543" s="11" t="s">
        <v>38</v>
      </c>
      <c r="AU1543" s="14" t="s">
        <v>80</v>
      </c>
      <c r="AV1543" s="13" t="s">
        <v>80</v>
      </c>
      <c r="AW1543" s="15"/>
    </row>
    <row r="1544" spans="9:49" s="10" customFormat="1" ht="12" customHeight="1" x14ac:dyDescent="0.2">
      <c r="I1544" s="104"/>
      <c r="J1544" s="11"/>
      <c r="L1544" s="14"/>
      <c r="M1544" s="11"/>
      <c r="P1544" s="11"/>
      <c r="Q1544" s="60"/>
      <c r="R1544" s="12"/>
      <c r="S1544" s="12"/>
      <c r="T1544" s="13"/>
      <c r="U1544" s="12"/>
      <c r="V1544" s="11"/>
      <c r="W1544" s="61">
        <v>103</v>
      </c>
      <c r="X1544" s="61">
        <v>0.42399999999999999</v>
      </c>
      <c r="Y1544" s="10" t="s">
        <v>90</v>
      </c>
      <c r="Z1544" s="14" t="s">
        <v>79</v>
      </c>
      <c r="AA1544" s="11" t="s">
        <v>37</v>
      </c>
      <c r="AB1544" s="11"/>
      <c r="AD1544" s="61"/>
      <c r="AE1544" s="61"/>
      <c r="AG1544" s="61"/>
      <c r="AH1544" s="15"/>
      <c r="AI1544" s="15"/>
      <c r="AJ1544" s="15"/>
      <c r="AK1544" s="61"/>
      <c r="AL1544" s="15"/>
      <c r="AM1544" s="15"/>
      <c r="AN1544" s="15"/>
      <c r="AO1544" s="15"/>
      <c r="AP1544" s="15">
        <v>160</v>
      </c>
      <c r="AQ1544" s="27"/>
      <c r="AR1544" s="26"/>
      <c r="AT1544" s="11" t="s">
        <v>38</v>
      </c>
      <c r="AU1544" s="14" t="s">
        <v>80</v>
      </c>
      <c r="AV1544" s="13" t="s">
        <v>80</v>
      </c>
      <c r="AW1544" s="15"/>
    </row>
    <row r="1545" spans="9:49" s="10" customFormat="1" ht="12" customHeight="1" x14ac:dyDescent="0.2">
      <c r="I1545" s="104"/>
      <c r="J1545" s="11"/>
      <c r="L1545" s="14"/>
      <c r="M1545" s="11"/>
      <c r="P1545" s="11"/>
      <c r="Q1545" s="60"/>
      <c r="R1545" s="12"/>
      <c r="S1545" s="12"/>
      <c r="T1545" s="13"/>
      <c r="U1545" s="12"/>
      <c r="V1545" s="11"/>
      <c r="W1545" s="61">
        <v>42</v>
      </c>
      <c r="X1545" s="61">
        <v>0.42899999999999999</v>
      </c>
      <c r="Y1545" s="10" t="s">
        <v>166</v>
      </c>
      <c r="Z1545" s="14" t="s">
        <v>79</v>
      </c>
      <c r="AA1545" s="11" t="s">
        <v>37</v>
      </c>
      <c r="AB1545" s="11"/>
      <c r="AD1545" s="61"/>
      <c r="AE1545" s="61"/>
      <c r="AG1545" s="61"/>
      <c r="AH1545" s="15"/>
      <c r="AI1545" s="15"/>
      <c r="AJ1545" s="15"/>
      <c r="AK1545" s="61"/>
      <c r="AL1545" s="15"/>
      <c r="AM1545" s="15"/>
      <c r="AN1545" s="15"/>
      <c r="AO1545" s="15"/>
      <c r="AP1545" s="15">
        <v>160</v>
      </c>
      <c r="AQ1545" s="27"/>
      <c r="AR1545" s="26"/>
      <c r="AT1545" s="11" t="s">
        <v>38</v>
      </c>
      <c r="AU1545" s="14" t="s">
        <v>80</v>
      </c>
      <c r="AV1545" s="13" t="s">
        <v>80</v>
      </c>
      <c r="AW1545" s="15"/>
    </row>
    <row r="1546" spans="9:49" s="10" customFormat="1" ht="12" customHeight="1" x14ac:dyDescent="0.2">
      <c r="I1546" s="104"/>
      <c r="J1546" s="11"/>
      <c r="L1546" s="14"/>
      <c r="M1546" s="11"/>
      <c r="P1546" s="11"/>
      <c r="Q1546" s="60"/>
      <c r="R1546" s="12"/>
      <c r="S1546" s="12"/>
      <c r="T1546" s="13"/>
      <c r="U1546" s="12"/>
      <c r="V1546" s="11"/>
      <c r="W1546" s="61">
        <v>277</v>
      </c>
      <c r="X1546" s="61">
        <v>0.97</v>
      </c>
      <c r="Y1546" s="10" t="s">
        <v>90</v>
      </c>
      <c r="Z1546" s="14" t="s">
        <v>79</v>
      </c>
      <c r="AA1546" s="11" t="s">
        <v>37</v>
      </c>
      <c r="AB1546" s="11"/>
      <c r="AD1546" s="61"/>
      <c r="AE1546" s="61"/>
      <c r="AG1546" s="61"/>
      <c r="AH1546" s="15"/>
      <c r="AI1546" s="15"/>
      <c r="AJ1546" s="15"/>
      <c r="AK1546" s="61"/>
      <c r="AL1546" s="15"/>
      <c r="AM1546" s="15"/>
      <c r="AN1546" s="15"/>
      <c r="AO1546" s="15"/>
      <c r="AP1546" s="15">
        <v>160</v>
      </c>
      <c r="AQ1546" s="27"/>
      <c r="AR1546" s="26"/>
      <c r="AT1546" s="11" t="s">
        <v>38</v>
      </c>
      <c r="AU1546" s="14" t="s">
        <v>80</v>
      </c>
      <c r="AV1546" s="13" t="s">
        <v>80</v>
      </c>
      <c r="AW1546" s="15"/>
    </row>
    <row r="1547" spans="9:49" s="10" customFormat="1" ht="12" customHeight="1" x14ac:dyDescent="0.2">
      <c r="I1547" s="104"/>
      <c r="J1547" s="11"/>
      <c r="L1547" s="14"/>
      <c r="M1547" s="11"/>
      <c r="P1547" s="11"/>
      <c r="Q1547" s="60"/>
      <c r="R1547" s="12"/>
      <c r="S1547" s="12"/>
      <c r="T1547" s="13"/>
      <c r="U1547" s="12"/>
      <c r="V1547" s="11"/>
      <c r="W1547" s="61">
        <v>190</v>
      </c>
      <c r="X1547" s="61">
        <v>0.69099999999999995</v>
      </c>
      <c r="Y1547" s="10" t="s">
        <v>90</v>
      </c>
      <c r="Z1547" s="14" t="s">
        <v>79</v>
      </c>
      <c r="AA1547" s="11" t="s">
        <v>37</v>
      </c>
      <c r="AB1547" s="11"/>
      <c r="AD1547" s="61"/>
      <c r="AE1547" s="61"/>
      <c r="AG1547" s="61"/>
      <c r="AH1547" s="15"/>
      <c r="AI1547" s="15"/>
      <c r="AJ1547" s="15"/>
      <c r="AK1547" s="61"/>
      <c r="AL1547" s="15"/>
      <c r="AM1547" s="15"/>
      <c r="AN1547" s="15"/>
      <c r="AO1547" s="15"/>
      <c r="AP1547" s="15">
        <v>160</v>
      </c>
      <c r="AQ1547" s="27"/>
      <c r="AR1547" s="26"/>
      <c r="AT1547" s="11" t="s">
        <v>38</v>
      </c>
      <c r="AU1547" s="14" t="s">
        <v>80</v>
      </c>
      <c r="AV1547" s="13" t="s">
        <v>80</v>
      </c>
      <c r="AW1547" s="15"/>
    </row>
    <row r="1548" spans="9:49" s="10" customFormat="1" ht="12" customHeight="1" x14ac:dyDescent="0.2">
      <c r="I1548" s="104"/>
      <c r="J1548" s="11"/>
      <c r="L1548" s="14"/>
      <c r="M1548" s="11"/>
      <c r="O1548" s="30"/>
      <c r="P1548" s="11"/>
      <c r="Q1548" s="60"/>
      <c r="R1548" s="12"/>
      <c r="S1548" s="12"/>
      <c r="T1548" s="11"/>
      <c r="U1548" s="12"/>
      <c r="V1548" s="11"/>
      <c r="W1548" s="61">
        <v>230</v>
      </c>
      <c r="X1548" s="61">
        <v>0.97</v>
      </c>
      <c r="Y1548" s="10" t="s">
        <v>90</v>
      </c>
      <c r="Z1548" s="14" t="s">
        <v>79</v>
      </c>
      <c r="AA1548" s="11" t="s">
        <v>37</v>
      </c>
      <c r="AB1548" s="11"/>
      <c r="AD1548" s="61"/>
      <c r="AE1548" s="61"/>
      <c r="AG1548" s="61"/>
      <c r="AH1548" s="15"/>
      <c r="AI1548" s="15"/>
      <c r="AJ1548" s="15"/>
      <c r="AK1548" s="61"/>
      <c r="AL1548" s="15"/>
      <c r="AM1548" s="15"/>
      <c r="AN1548" s="15"/>
      <c r="AO1548" s="15"/>
      <c r="AP1548" s="15">
        <v>1200</v>
      </c>
      <c r="AQ1548" s="105"/>
      <c r="AR1548" s="26"/>
      <c r="AT1548" s="11" t="s">
        <v>38</v>
      </c>
      <c r="AU1548" s="14" t="s">
        <v>80</v>
      </c>
      <c r="AV1548" s="13" t="s">
        <v>80</v>
      </c>
      <c r="AW1548" s="15"/>
    </row>
    <row r="1549" spans="9:49" s="10" customFormat="1" ht="12" customHeight="1" x14ac:dyDescent="0.2">
      <c r="I1549" s="104"/>
      <c r="J1549" s="11"/>
      <c r="L1549" s="14"/>
      <c r="M1549" s="11"/>
      <c r="P1549" s="11"/>
      <c r="Q1549" s="60"/>
      <c r="R1549" s="12"/>
      <c r="S1549" s="12"/>
      <c r="T1549" s="11"/>
      <c r="U1549" s="12"/>
      <c r="V1549" s="11"/>
      <c r="W1549" s="61">
        <v>0.3</v>
      </c>
      <c r="X1549" s="61">
        <v>4.0000000000000001E-3</v>
      </c>
      <c r="Y1549" s="10" t="s">
        <v>43</v>
      </c>
      <c r="Z1549" s="14" t="s">
        <v>44</v>
      </c>
      <c r="AA1549" s="11" t="s">
        <v>41</v>
      </c>
      <c r="AB1549" s="17"/>
      <c r="AD1549" s="61"/>
      <c r="AE1549" s="61"/>
      <c r="AG1549" s="61"/>
      <c r="AH1549" s="15"/>
      <c r="AI1549" s="15"/>
      <c r="AJ1549" s="15"/>
      <c r="AK1549" s="61"/>
      <c r="AL1549" s="15"/>
      <c r="AM1549" s="15"/>
      <c r="AN1549" s="15"/>
      <c r="AO1549" s="15"/>
      <c r="AP1549" s="15">
        <v>900</v>
      </c>
      <c r="AQ1549" s="27"/>
      <c r="AR1549" s="26"/>
      <c r="AT1549" s="11" t="s">
        <v>38</v>
      </c>
      <c r="AU1549" s="14" t="s">
        <v>45</v>
      </c>
      <c r="AV1549" s="13" t="s">
        <v>45</v>
      </c>
      <c r="AW1549" s="15"/>
    </row>
    <row r="1550" spans="9:49" s="10" customFormat="1" ht="12" customHeight="1" x14ac:dyDescent="0.2">
      <c r="I1550" s="104"/>
      <c r="J1550" s="11"/>
      <c r="L1550" s="14"/>
      <c r="M1550" s="11"/>
      <c r="P1550" s="11"/>
      <c r="Q1550" s="60"/>
      <c r="R1550" s="12"/>
      <c r="S1550" s="12"/>
      <c r="T1550" s="11"/>
      <c r="U1550" s="12"/>
      <c r="V1550" s="11"/>
      <c r="W1550" s="61">
        <v>123</v>
      </c>
      <c r="X1550" s="61">
        <v>0.90800000000000003</v>
      </c>
      <c r="Y1550" s="10" t="s">
        <v>166</v>
      </c>
      <c r="Z1550" s="14" t="s">
        <v>79</v>
      </c>
      <c r="AA1550" s="11" t="s">
        <v>37</v>
      </c>
      <c r="AB1550" s="11"/>
      <c r="AD1550" s="61"/>
      <c r="AE1550" s="61"/>
      <c r="AG1550" s="61"/>
      <c r="AH1550" s="15"/>
      <c r="AI1550" s="15"/>
      <c r="AJ1550" s="15"/>
      <c r="AK1550" s="61"/>
      <c r="AL1550" s="15"/>
      <c r="AM1550" s="15"/>
      <c r="AN1550" s="15"/>
      <c r="AO1550" s="15"/>
      <c r="AP1550" s="15">
        <v>600</v>
      </c>
      <c r="AQ1550" s="105"/>
      <c r="AR1550" s="26"/>
      <c r="AT1550" s="11" t="s">
        <v>38</v>
      </c>
      <c r="AU1550" s="14" t="s">
        <v>80</v>
      </c>
      <c r="AV1550" s="13" t="s">
        <v>80</v>
      </c>
      <c r="AW1550" s="15"/>
    </row>
    <row r="1551" spans="9:49" s="10" customFormat="1" ht="12" customHeight="1" x14ac:dyDescent="0.2">
      <c r="I1551" s="104"/>
      <c r="J1551" s="11"/>
      <c r="L1551" s="14"/>
      <c r="M1551" s="11"/>
      <c r="P1551" s="11"/>
      <c r="Q1551" s="60"/>
      <c r="R1551" s="12"/>
      <c r="S1551" s="12"/>
      <c r="T1551" s="11"/>
      <c r="U1551" s="12"/>
      <c r="V1551" s="11"/>
      <c r="W1551" s="61">
        <v>101</v>
      </c>
      <c r="X1551" s="61">
        <v>0.90800000000000003</v>
      </c>
      <c r="Y1551" s="10" t="s">
        <v>166</v>
      </c>
      <c r="Z1551" s="14" t="s">
        <v>79</v>
      </c>
      <c r="AA1551" s="11" t="s">
        <v>37</v>
      </c>
      <c r="AB1551" s="11"/>
      <c r="AD1551" s="61"/>
      <c r="AE1551" s="61"/>
      <c r="AG1551" s="61"/>
      <c r="AH1551" s="15"/>
      <c r="AI1551" s="15"/>
      <c r="AJ1551" s="15"/>
      <c r="AK1551" s="61"/>
      <c r="AL1551" s="15"/>
      <c r="AM1551" s="15"/>
      <c r="AN1551" s="15"/>
      <c r="AO1551" s="15"/>
      <c r="AP1551" s="15">
        <v>600</v>
      </c>
      <c r="AQ1551" s="105"/>
      <c r="AR1551" s="26"/>
      <c r="AT1551" s="11" t="s">
        <v>38</v>
      </c>
      <c r="AU1551" s="14" t="s">
        <v>80</v>
      </c>
      <c r="AV1551" s="13" t="s">
        <v>80</v>
      </c>
      <c r="AW1551" s="15"/>
    </row>
    <row r="1552" spans="9:49" s="10" customFormat="1" ht="12" customHeight="1" x14ac:dyDescent="0.2">
      <c r="I1552" s="104"/>
      <c r="J1552" s="11"/>
      <c r="L1552" s="14"/>
      <c r="M1552" s="11"/>
      <c r="P1552" s="11"/>
      <c r="Q1552" s="60"/>
      <c r="R1552" s="12"/>
      <c r="S1552" s="12"/>
      <c r="T1552" s="13"/>
      <c r="U1552" s="12"/>
      <c r="V1552" s="11"/>
      <c r="W1552" s="61">
        <v>19</v>
      </c>
      <c r="X1552" s="61">
        <v>0.115</v>
      </c>
      <c r="Y1552" s="10" t="s">
        <v>78</v>
      </c>
      <c r="Z1552" s="14" t="s">
        <v>79</v>
      </c>
      <c r="AA1552" s="11" t="s">
        <v>37</v>
      </c>
      <c r="AB1552" s="11"/>
      <c r="AD1552" s="61"/>
      <c r="AE1552" s="61"/>
      <c r="AG1552" s="61"/>
      <c r="AH1552" s="15"/>
      <c r="AI1552" s="15"/>
      <c r="AJ1552" s="15"/>
      <c r="AK1552" s="61"/>
      <c r="AL1552" s="15"/>
      <c r="AM1552" s="15"/>
      <c r="AN1552" s="15"/>
      <c r="AO1552" s="15"/>
      <c r="AP1552" s="15">
        <v>176</v>
      </c>
      <c r="AQ1552" s="27"/>
      <c r="AR1552" s="26"/>
      <c r="AT1552" s="11" t="s">
        <v>38</v>
      </c>
      <c r="AU1552" s="14" t="s">
        <v>80</v>
      </c>
      <c r="AV1552" s="13" t="s">
        <v>80</v>
      </c>
      <c r="AW1552" s="15"/>
    </row>
    <row r="1553" spans="9:49" s="10" customFormat="1" ht="12" customHeight="1" x14ac:dyDescent="0.2">
      <c r="I1553" s="104"/>
      <c r="J1553" s="11"/>
      <c r="L1553" s="14"/>
      <c r="M1553" s="11"/>
      <c r="P1553" s="11"/>
      <c r="Q1553" s="60"/>
      <c r="R1553" s="12"/>
      <c r="S1553" s="12"/>
      <c r="T1553" s="13"/>
      <c r="U1553" s="12"/>
      <c r="V1553" s="11"/>
      <c r="W1553" s="61">
        <v>25</v>
      </c>
      <c r="X1553" s="61">
        <v>0.21299999999999999</v>
      </c>
      <c r="Y1553" s="10" t="s">
        <v>78</v>
      </c>
      <c r="Z1553" s="14" t="s">
        <v>79</v>
      </c>
      <c r="AA1553" s="11" t="s">
        <v>37</v>
      </c>
      <c r="AB1553" s="11"/>
      <c r="AD1553" s="61"/>
      <c r="AE1553" s="61"/>
      <c r="AG1553" s="61"/>
      <c r="AH1553" s="15"/>
      <c r="AI1553" s="15"/>
      <c r="AJ1553" s="15"/>
      <c r="AK1553" s="61"/>
      <c r="AL1553" s="15"/>
      <c r="AM1553" s="15"/>
      <c r="AN1553" s="15"/>
      <c r="AO1553" s="15"/>
      <c r="AP1553" s="15">
        <v>176</v>
      </c>
      <c r="AQ1553" s="27"/>
      <c r="AR1553" s="26"/>
      <c r="AT1553" s="11" t="s">
        <v>38</v>
      </c>
      <c r="AU1553" s="14" t="s">
        <v>80</v>
      </c>
      <c r="AV1553" s="13" t="s">
        <v>80</v>
      </c>
      <c r="AW1553" s="15"/>
    </row>
    <row r="1554" spans="9:49" s="10" customFormat="1" ht="12" customHeight="1" x14ac:dyDescent="0.2">
      <c r="I1554" s="104"/>
      <c r="J1554" s="11"/>
      <c r="L1554" s="14"/>
      <c r="M1554" s="11"/>
      <c r="P1554" s="11"/>
      <c r="Q1554" s="60"/>
      <c r="R1554" s="12"/>
      <c r="S1554" s="12"/>
      <c r="T1554" s="13"/>
      <c r="U1554" s="12"/>
      <c r="V1554" s="11"/>
      <c r="W1554" s="61">
        <v>2095</v>
      </c>
      <c r="X1554" s="61">
        <v>7.2119999999999997</v>
      </c>
      <c r="Y1554" s="10" t="s">
        <v>90</v>
      </c>
      <c r="Z1554" s="14" t="s">
        <v>79</v>
      </c>
      <c r="AA1554" s="11" t="s">
        <v>37</v>
      </c>
      <c r="AB1554" s="11"/>
      <c r="AD1554" s="61"/>
      <c r="AE1554" s="61"/>
      <c r="AG1554" s="61"/>
      <c r="AH1554" s="15"/>
      <c r="AI1554" s="15"/>
      <c r="AJ1554" s="15"/>
      <c r="AK1554" s="61"/>
      <c r="AL1554" s="15"/>
      <c r="AM1554" s="15"/>
      <c r="AN1554" s="15"/>
      <c r="AO1554" s="15"/>
      <c r="AP1554" s="15">
        <v>176</v>
      </c>
      <c r="AQ1554" s="27"/>
      <c r="AR1554" s="26"/>
      <c r="AT1554" s="11" t="s">
        <v>38</v>
      </c>
      <c r="AU1554" s="14" t="s">
        <v>80</v>
      </c>
      <c r="AV1554" s="13" t="s">
        <v>80</v>
      </c>
      <c r="AW1554" s="15"/>
    </row>
    <row r="1555" spans="9:49" s="10" customFormat="1" ht="12" customHeight="1" x14ac:dyDescent="0.2">
      <c r="I1555" s="104"/>
      <c r="J1555" s="11"/>
      <c r="L1555" s="14"/>
      <c r="M1555" s="11"/>
      <c r="P1555" s="11"/>
      <c r="Q1555" s="60"/>
      <c r="R1555" s="12"/>
      <c r="S1555" s="12"/>
      <c r="T1555" s="13"/>
      <c r="U1555" s="12"/>
      <c r="V1555" s="11"/>
      <c r="W1555" s="61">
        <v>49</v>
      </c>
      <c r="X1555" s="61">
        <v>0.44900000000000001</v>
      </c>
      <c r="Y1555" s="10" t="s">
        <v>111</v>
      </c>
      <c r="Z1555" s="14" t="s">
        <v>79</v>
      </c>
      <c r="AA1555" s="11" t="s">
        <v>37</v>
      </c>
      <c r="AB1555" s="11"/>
      <c r="AD1555" s="61"/>
      <c r="AE1555" s="61"/>
      <c r="AG1555" s="61"/>
      <c r="AH1555" s="15"/>
      <c r="AI1555" s="15"/>
      <c r="AJ1555" s="15"/>
      <c r="AK1555" s="61"/>
      <c r="AL1555" s="15"/>
      <c r="AM1555" s="15"/>
      <c r="AN1555" s="15"/>
      <c r="AO1555" s="15"/>
      <c r="AP1555" s="15">
        <v>176</v>
      </c>
      <c r="AQ1555" s="27"/>
      <c r="AR1555" s="26"/>
      <c r="AT1555" s="11" t="s">
        <v>38</v>
      </c>
      <c r="AU1555" s="14" t="s">
        <v>80</v>
      </c>
      <c r="AV1555" s="13" t="s">
        <v>80</v>
      </c>
      <c r="AW1555" s="15"/>
    </row>
    <row r="1556" spans="9:49" s="10" customFormat="1" ht="12" customHeight="1" x14ac:dyDescent="0.2">
      <c r="I1556" s="104"/>
      <c r="J1556" s="11"/>
      <c r="L1556" s="14"/>
      <c r="M1556" s="11"/>
      <c r="P1556" s="11"/>
      <c r="Q1556" s="60"/>
      <c r="R1556" s="12"/>
      <c r="S1556" s="12"/>
      <c r="T1556" s="13"/>
      <c r="U1556" s="12"/>
      <c r="V1556" s="11"/>
      <c r="W1556" s="61">
        <v>319</v>
      </c>
      <c r="X1556" s="61">
        <v>2.2109999999999999</v>
      </c>
      <c r="Y1556" s="10" t="s">
        <v>111</v>
      </c>
      <c r="Z1556" s="14" t="s">
        <v>79</v>
      </c>
      <c r="AA1556" s="11" t="s">
        <v>37</v>
      </c>
      <c r="AB1556" s="11"/>
      <c r="AD1556" s="61"/>
      <c r="AE1556" s="61"/>
      <c r="AG1556" s="61"/>
      <c r="AH1556" s="15"/>
      <c r="AI1556" s="15"/>
      <c r="AJ1556" s="15"/>
      <c r="AK1556" s="61"/>
      <c r="AL1556" s="15"/>
      <c r="AM1556" s="15"/>
      <c r="AN1556" s="15"/>
      <c r="AO1556" s="15"/>
      <c r="AP1556" s="15">
        <v>176</v>
      </c>
      <c r="AQ1556" s="27"/>
      <c r="AR1556" s="26"/>
      <c r="AT1556" s="11" t="s">
        <v>38</v>
      </c>
      <c r="AU1556" s="14" t="s">
        <v>80</v>
      </c>
      <c r="AV1556" s="13" t="s">
        <v>80</v>
      </c>
      <c r="AW1556" s="15"/>
    </row>
    <row r="1557" spans="9:49" s="10" customFormat="1" ht="12" customHeight="1" x14ac:dyDescent="0.2">
      <c r="I1557" s="104"/>
      <c r="J1557" s="11"/>
      <c r="L1557" s="14"/>
      <c r="M1557" s="11"/>
      <c r="P1557" s="11"/>
      <c r="Q1557" s="60"/>
      <c r="R1557" s="12"/>
      <c r="S1557" s="12"/>
      <c r="T1557" s="13"/>
      <c r="U1557" s="12"/>
      <c r="V1557" s="11"/>
      <c r="W1557" s="61">
        <v>9</v>
      </c>
      <c r="X1557" s="61">
        <v>0.19800000000000001</v>
      </c>
      <c r="Y1557" s="10" t="s">
        <v>78</v>
      </c>
      <c r="Z1557" s="14" t="s">
        <v>79</v>
      </c>
      <c r="AA1557" s="11" t="s">
        <v>37</v>
      </c>
      <c r="AB1557" s="11"/>
      <c r="AD1557" s="61"/>
      <c r="AE1557" s="61"/>
      <c r="AG1557" s="61"/>
      <c r="AH1557" s="15"/>
      <c r="AI1557" s="15"/>
      <c r="AJ1557" s="15"/>
      <c r="AK1557" s="61"/>
      <c r="AL1557" s="15"/>
      <c r="AM1557" s="15"/>
      <c r="AN1557" s="15"/>
      <c r="AO1557" s="15"/>
      <c r="AP1557" s="15">
        <v>176</v>
      </c>
      <c r="AQ1557" s="27"/>
      <c r="AR1557" s="26"/>
      <c r="AT1557" s="11" t="s">
        <v>38</v>
      </c>
      <c r="AU1557" s="14" t="s">
        <v>80</v>
      </c>
      <c r="AV1557" s="13" t="s">
        <v>80</v>
      </c>
      <c r="AW1557" s="15"/>
    </row>
    <row r="1558" spans="9:49" s="10" customFormat="1" ht="12" customHeight="1" x14ac:dyDescent="0.2">
      <c r="I1558" s="104"/>
      <c r="J1558" s="11"/>
      <c r="L1558" s="14"/>
      <c r="M1558" s="11"/>
      <c r="P1558" s="11"/>
      <c r="Q1558" s="60"/>
      <c r="R1558" s="12"/>
      <c r="S1558" s="12"/>
      <c r="T1558" s="13"/>
      <c r="U1558" s="12"/>
      <c r="V1558" s="11"/>
      <c r="W1558" s="61">
        <v>22.5</v>
      </c>
      <c r="X1558" s="61">
        <v>0.20699999999999999</v>
      </c>
      <c r="Y1558" s="10" t="s">
        <v>78</v>
      </c>
      <c r="Z1558" s="14" t="s">
        <v>79</v>
      </c>
      <c r="AA1558" s="11" t="s">
        <v>37</v>
      </c>
      <c r="AB1558" s="11"/>
      <c r="AD1558" s="61"/>
      <c r="AE1558" s="61"/>
      <c r="AG1558" s="61"/>
      <c r="AH1558" s="15"/>
      <c r="AI1558" s="15"/>
      <c r="AJ1558" s="15"/>
      <c r="AK1558" s="61"/>
      <c r="AL1558" s="15"/>
      <c r="AM1558" s="15"/>
      <c r="AN1558" s="15"/>
      <c r="AO1558" s="15"/>
      <c r="AP1558" s="15">
        <v>176</v>
      </c>
      <c r="AQ1558" s="27"/>
      <c r="AR1558" s="26"/>
      <c r="AT1558" s="11" t="s">
        <v>38</v>
      </c>
      <c r="AU1558" s="14" t="s">
        <v>80</v>
      </c>
      <c r="AV1558" s="13" t="s">
        <v>80</v>
      </c>
      <c r="AW1558" s="15"/>
    </row>
    <row r="1559" spans="9:49" s="10" customFormat="1" ht="12" customHeight="1" x14ac:dyDescent="0.2">
      <c r="I1559" s="104"/>
      <c r="J1559" s="11"/>
      <c r="L1559" s="14"/>
      <c r="M1559" s="11"/>
      <c r="P1559" s="11"/>
      <c r="Q1559" s="60"/>
      <c r="R1559" s="12"/>
      <c r="S1559" s="12"/>
      <c r="T1559" s="13"/>
      <c r="U1559" s="12"/>
      <c r="V1559" s="11"/>
      <c r="W1559" s="61">
        <v>25.5</v>
      </c>
      <c r="X1559" s="61">
        <v>0.32</v>
      </c>
      <c r="Y1559" s="10" t="s">
        <v>78</v>
      </c>
      <c r="Z1559" s="14" t="s">
        <v>79</v>
      </c>
      <c r="AA1559" s="11" t="s">
        <v>37</v>
      </c>
      <c r="AB1559" s="11"/>
      <c r="AD1559" s="61"/>
      <c r="AE1559" s="61"/>
      <c r="AG1559" s="61"/>
      <c r="AH1559" s="15"/>
      <c r="AI1559" s="15"/>
      <c r="AJ1559" s="15"/>
      <c r="AK1559" s="61"/>
      <c r="AL1559" s="15"/>
      <c r="AM1559" s="15"/>
      <c r="AN1559" s="15"/>
      <c r="AO1559" s="15"/>
      <c r="AP1559" s="15">
        <v>176</v>
      </c>
      <c r="AQ1559" s="27"/>
      <c r="AR1559" s="26"/>
      <c r="AT1559" s="11" t="s">
        <v>38</v>
      </c>
      <c r="AU1559" s="14" t="s">
        <v>80</v>
      </c>
      <c r="AV1559" s="13" t="s">
        <v>80</v>
      </c>
      <c r="AW1559" s="15"/>
    </row>
    <row r="1560" spans="9:49" s="10" customFormat="1" ht="12" customHeight="1" x14ac:dyDescent="0.2">
      <c r="I1560" s="104"/>
      <c r="J1560" s="11"/>
      <c r="L1560" s="14"/>
      <c r="M1560" s="11"/>
      <c r="P1560" s="11"/>
      <c r="Q1560" s="60"/>
      <c r="R1560" s="12"/>
      <c r="S1560" s="12"/>
      <c r="T1560" s="13"/>
      <c r="U1560" s="12"/>
      <c r="V1560" s="11"/>
      <c r="W1560" s="61">
        <v>190</v>
      </c>
      <c r="X1560" s="61">
        <v>0.69099999999999995</v>
      </c>
      <c r="Y1560" s="10" t="s">
        <v>90</v>
      </c>
      <c r="Z1560" s="14" t="s">
        <v>79</v>
      </c>
      <c r="AA1560" s="11" t="s">
        <v>37</v>
      </c>
      <c r="AB1560" s="11"/>
      <c r="AD1560" s="61"/>
      <c r="AE1560" s="61"/>
      <c r="AG1560" s="61"/>
      <c r="AH1560" s="15"/>
      <c r="AI1560" s="15"/>
      <c r="AJ1560" s="15"/>
      <c r="AK1560" s="61"/>
      <c r="AL1560" s="15"/>
      <c r="AM1560" s="15"/>
      <c r="AN1560" s="15"/>
      <c r="AO1560" s="15"/>
      <c r="AP1560" s="15">
        <v>176</v>
      </c>
      <c r="AQ1560" s="27"/>
      <c r="AR1560" s="26"/>
      <c r="AT1560" s="11" t="s">
        <v>38</v>
      </c>
      <c r="AU1560" s="14" t="s">
        <v>80</v>
      </c>
      <c r="AV1560" s="13" t="s">
        <v>80</v>
      </c>
      <c r="AW1560" s="15"/>
    </row>
    <row r="1561" spans="9:49" s="10" customFormat="1" ht="12" customHeight="1" x14ac:dyDescent="0.2">
      <c r="I1561" s="104"/>
      <c r="J1561" s="11"/>
      <c r="L1561" s="14"/>
      <c r="M1561" s="11"/>
      <c r="P1561" s="11"/>
      <c r="Q1561" s="60"/>
      <c r="R1561" s="12"/>
      <c r="S1561" s="12"/>
      <c r="T1561" s="11"/>
      <c r="U1561" s="12"/>
      <c r="V1561" s="11"/>
      <c r="W1561" s="61">
        <v>9</v>
      </c>
      <c r="X1561" s="61">
        <v>0.19800000000000001</v>
      </c>
      <c r="Y1561" s="10" t="s">
        <v>78</v>
      </c>
      <c r="Z1561" s="14" t="s">
        <v>79</v>
      </c>
      <c r="AA1561" s="11" t="s">
        <v>37</v>
      </c>
      <c r="AB1561" s="11"/>
      <c r="AD1561" s="61"/>
      <c r="AE1561" s="61"/>
      <c r="AG1561" s="61"/>
      <c r="AH1561" s="15"/>
      <c r="AI1561" s="15"/>
      <c r="AJ1561" s="15"/>
      <c r="AK1561" s="61"/>
      <c r="AL1561" s="15"/>
      <c r="AM1561" s="15"/>
      <c r="AN1561" s="15"/>
      <c r="AO1561" s="15"/>
      <c r="AP1561" s="15">
        <v>400</v>
      </c>
      <c r="AQ1561" s="105"/>
      <c r="AR1561" s="26"/>
      <c r="AT1561" s="11" t="s">
        <v>38</v>
      </c>
      <c r="AU1561" s="14" t="s">
        <v>80</v>
      </c>
      <c r="AV1561" s="13" t="s">
        <v>80</v>
      </c>
      <c r="AW1561" s="15"/>
    </row>
    <row r="1562" spans="9:49" s="10" customFormat="1" ht="12" customHeight="1" x14ac:dyDescent="0.2">
      <c r="I1562" s="104"/>
      <c r="J1562" s="11"/>
      <c r="L1562" s="14"/>
      <c r="M1562" s="11"/>
      <c r="P1562" s="11"/>
      <c r="Q1562" s="60"/>
      <c r="R1562" s="12"/>
      <c r="S1562" s="12"/>
      <c r="T1562" s="11"/>
      <c r="U1562" s="12"/>
      <c r="V1562" s="11"/>
      <c r="W1562" s="61">
        <v>22.5</v>
      </c>
      <c r="X1562" s="61">
        <v>0.21299999999999999</v>
      </c>
      <c r="Y1562" s="10" t="s">
        <v>78</v>
      </c>
      <c r="Z1562" s="14" t="s">
        <v>79</v>
      </c>
      <c r="AA1562" s="11" t="s">
        <v>37</v>
      </c>
      <c r="AB1562" s="11"/>
      <c r="AD1562" s="61"/>
      <c r="AE1562" s="61"/>
      <c r="AG1562" s="61"/>
      <c r="AH1562" s="15"/>
      <c r="AI1562" s="15"/>
      <c r="AJ1562" s="15"/>
      <c r="AK1562" s="61"/>
      <c r="AL1562" s="15"/>
      <c r="AM1562" s="15"/>
      <c r="AN1562" s="15"/>
      <c r="AO1562" s="15"/>
      <c r="AP1562" s="15">
        <v>400</v>
      </c>
      <c r="AQ1562" s="105"/>
      <c r="AR1562" s="26"/>
      <c r="AT1562" s="11" t="s">
        <v>38</v>
      </c>
      <c r="AU1562" s="14" t="s">
        <v>80</v>
      </c>
      <c r="AV1562" s="13" t="s">
        <v>80</v>
      </c>
      <c r="AW1562" s="15"/>
    </row>
    <row r="1563" spans="9:49" s="10" customFormat="1" ht="12" customHeight="1" x14ac:dyDescent="0.2">
      <c r="I1563" s="104"/>
      <c r="J1563" s="11"/>
      <c r="L1563" s="14"/>
      <c r="M1563" s="11"/>
      <c r="P1563" s="11"/>
      <c r="Q1563" s="60"/>
      <c r="R1563" s="12"/>
      <c r="S1563" s="12"/>
      <c r="T1563" s="11"/>
      <c r="U1563" s="12"/>
      <c r="V1563" s="11"/>
      <c r="W1563" s="61">
        <v>15</v>
      </c>
      <c r="X1563" s="61">
        <v>0.115</v>
      </c>
      <c r="Y1563" s="10" t="s">
        <v>78</v>
      </c>
      <c r="Z1563" s="14" t="s">
        <v>79</v>
      </c>
      <c r="AA1563" s="11" t="s">
        <v>37</v>
      </c>
      <c r="AB1563" s="11"/>
      <c r="AD1563" s="61"/>
      <c r="AE1563" s="61"/>
      <c r="AG1563" s="61"/>
      <c r="AH1563" s="15"/>
      <c r="AI1563" s="15"/>
      <c r="AJ1563" s="15"/>
      <c r="AK1563" s="61"/>
      <c r="AL1563" s="15"/>
      <c r="AM1563" s="15"/>
      <c r="AN1563" s="15"/>
      <c r="AO1563" s="15"/>
      <c r="AP1563" s="15">
        <v>400</v>
      </c>
      <c r="AQ1563" s="105"/>
      <c r="AR1563" s="26"/>
      <c r="AT1563" s="11" t="s">
        <v>38</v>
      </c>
      <c r="AU1563" s="14" t="s">
        <v>80</v>
      </c>
      <c r="AV1563" s="13" t="s">
        <v>80</v>
      </c>
      <c r="AW1563" s="15"/>
    </row>
    <row r="1564" spans="9:49" s="10" customFormat="1" ht="12" customHeight="1" x14ac:dyDescent="0.2">
      <c r="I1564" s="104"/>
      <c r="J1564" s="11"/>
      <c r="L1564" s="14"/>
      <c r="M1564" s="11"/>
      <c r="O1564" s="30"/>
      <c r="P1564" s="19"/>
      <c r="Q1564" s="60"/>
      <c r="R1564" s="12"/>
      <c r="S1564" s="12"/>
      <c r="T1564" s="11"/>
      <c r="U1564" s="12"/>
      <c r="V1564" s="11"/>
      <c r="W1564" s="61">
        <v>382.4</v>
      </c>
      <c r="X1564" s="61">
        <v>2.8050000000000002</v>
      </c>
      <c r="Y1564" s="10" t="s">
        <v>146</v>
      </c>
      <c r="Z1564" s="14" t="s">
        <v>44</v>
      </c>
      <c r="AA1564" s="11" t="s">
        <v>37</v>
      </c>
      <c r="AB1564" s="11"/>
      <c r="AD1564" s="61"/>
      <c r="AE1564" s="61"/>
      <c r="AG1564" s="61"/>
      <c r="AH1564" s="15"/>
      <c r="AI1564" s="15"/>
      <c r="AJ1564" s="15"/>
      <c r="AK1564" s="61"/>
      <c r="AL1564" s="15"/>
      <c r="AM1564" s="15"/>
      <c r="AN1564" s="15"/>
      <c r="AO1564" s="15"/>
      <c r="AP1564" s="15">
        <v>2424</v>
      </c>
      <c r="AQ1564" s="27"/>
      <c r="AR1564" s="26"/>
      <c r="AT1564" s="11" t="s">
        <v>52</v>
      </c>
      <c r="AU1564" s="14" t="s">
        <v>105</v>
      </c>
      <c r="AV1564" s="13" t="s">
        <v>105</v>
      </c>
      <c r="AW1564" s="15"/>
    </row>
    <row r="1565" spans="9:49" s="10" customFormat="1" ht="12" customHeight="1" x14ac:dyDescent="0.2">
      <c r="I1565" s="104"/>
      <c r="J1565" s="11"/>
      <c r="L1565" s="14"/>
      <c r="M1565" s="11"/>
      <c r="P1565" s="11"/>
      <c r="Q1565" s="60"/>
      <c r="R1565" s="12"/>
      <c r="S1565" s="12"/>
      <c r="T1565" s="11"/>
      <c r="U1565" s="12"/>
      <c r="V1565" s="11"/>
      <c r="W1565" s="61">
        <v>95</v>
      </c>
      <c r="X1565" s="61">
        <v>0.90800000000000003</v>
      </c>
      <c r="Y1565" s="10" t="s">
        <v>166</v>
      </c>
      <c r="Z1565" s="14" t="s">
        <v>79</v>
      </c>
      <c r="AA1565" s="11" t="s">
        <v>37</v>
      </c>
      <c r="AB1565" s="11"/>
      <c r="AD1565" s="61"/>
      <c r="AE1565" s="61"/>
      <c r="AG1565" s="61"/>
      <c r="AH1565" s="15"/>
      <c r="AI1565" s="15"/>
      <c r="AJ1565" s="15"/>
      <c r="AK1565" s="61"/>
      <c r="AL1565" s="15"/>
      <c r="AM1565" s="15"/>
      <c r="AN1565" s="15"/>
      <c r="AO1565" s="15"/>
      <c r="AP1565" s="15">
        <v>450</v>
      </c>
      <c r="AQ1565" s="27"/>
      <c r="AR1565" s="26"/>
      <c r="AT1565" s="11" t="s">
        <v>38</v>
      </c>
      <c r="AU1565" s="14" t="s">
        <v>80</v>
      </c>
      <c r="AV1565" s="13" t="s">
        <v>80</v>
      </c>
      <c r="AW1565" s="15"/>
    </row>
    <row r="1566" spans="9:49" s="10" customFormat="1" ht="12" customHeight="1" x14ac:dyDescent="0.2">
      <c r="I1566" s="104"/>
      <c r="J1566" s="11"/>
      <c r="L1566" s="14"/>
      <c r="M1566" s="11"/>
      <c r="P1566" s="11"/>
      <c r="Q1566" s="60"/>
      <c r="R1566" s="12"/>
      <c r="S1566" s="12"/>
      <c r="T1566" s="11"/>
      <c r="U1566" s="12"/>
      <c r="V1566" s="11"/>
      <c r="W1566" s="61">
        <v>10</v>
      </c>
      <c r="X1566" s="61">
        <v>0.26400000000000001</v>
      </c>
      <c r="Y1566" s="10" t="s">
        <v>111</v>
      </c>
      <c r="Z1566" s="14" t="s">
        <v>79</v>
      </c>
      <c r="AA1566" s="11" t="s">
        <v>37</v>
      </c>
      <c r="AB1566" s="11"/>
      <c r="AD1566" s="61"/>
      <c r="AE1566" s="61"/>
      <c r="AG1566" s="61"/>
      <c r="AH1566" s="15"/>
      <c r="AI1566" s="15"/>
      <c r="AJ1566" s="15"/>
      <c r="AK1566" s="61"/>
      <c r="AL1566" s="15"/>
      <c r="AM1566" s="15"/>
      <c r="AN1566" s="15"/>
      <c r="AO1566" s="15"/>
      <c r="AP1566" s="15">
        <v>450</v>
      </c>
      <c r="AQ1566" s="27"/>
      <c r="AR1566" s="26"/>
      <c r="AT1566" s="11" t="s">
        <v>38</v>
      </c>
      <c r="AU1566" s="14" t="s">
        <v>80</v>
      </c>
      <c r="AV1566" s="13" t="s">
        <v>80</v>
      </c>
      <c r="AW1566" s="15"/>
    </row>
    <row r="1567" spans="9:49" s="10" customFormat="1" ht="12" customHeight="1" x14ac:dyDescent="0.2">
      <c r="I1567" s="104"/>
      <c r="J1567" s="11"/>
      <c r="L1567" s="74"/>
      <c r="M1567" s="11"/>
      <c r="P1567" s="11"/>
      <c r="Q1567" s="60"/>
      <c r="R1567" s="12"/>
      <c r="S1567" s="12"/>
      <c r="T1567" s="11"/>
      <c r="U1567" s="12"/>
      <c r="V1567" s="11"/>
      <c r="W1567" s="61">
        <v>1</v>
      </c>
      <c r="X1567" s="61">
        <v>1.4999999999999999E-2</v>
      </c>
      <c r="Y1567" s="10" t="s">
        <v>73</v>
      </c>
      <c r="Z1567" s="14" t="s">
        <v>74</v>
      </c>
      <c r="AA1567" s="11" t="s">
        <v>37</v>
      </c>
      <c r="AB1567" s="11"/>
      <c r="AD1567" s="61"/>
      <c r="AE1567" s="61"/>
      <c r="AG1567" s="61"/>
      <c r="AH1567" s="15"/>
      <c r="AI1567" s="15"/>
      <c r="AJ1567" s="15"/>
      <c r="AK1567" s="61"/>
      <c r="AL1567" s="15"/>
      <c r="AM1567" s="15"/>
      <c r="AN1567" s="15"/>
      <c r="AO1567" s="15"/>
      <c r="AP1567" s="15">
        <v>148.57142857142858</v>
      </c>
      <c r="AQ1567" s="27"/>
      <c r="AR1567" s="26"/>
      <c r="AT1567" s="11" t="s">
        <v>38</v>
      </c>
      <c r="AU1567" s="14" t="s">
        <v>75</v>
      </c>
      <c r="AV1567" s="13" t="s">
        <v>75</v>
      </c>
      <c r="AW1567" s="15"/>
    </row>
    <row r="1568" spans="9:49" s="10" customFormat="1" ht="12" customHeight="1" x14ac:dyDescent="0.2">
      <c r="I1568" s="104"/>
      <c r="J1568" s="11"/>
      <c r="L1568" s="74"/>
      <c r="M1568" s="11"/>
      <c r="P1568" s="11"/>
      <c r="Q1568" s="60"/>
      <c r="R1568" s="12"/>
      <c r="S1568" s="12"/>
      <c r="T1568" s="11"/>
      <c r="U1568" s="12"/>
      <c r="V1568" s="11"/>
      <c r="W1568" s="61">
        <v>2.1</v>
      </c>
      <c r="X1568" s="61">
        <v>0.03</v>
      </c>
      <c r="Y1568" s="10" t="s">
        <v>73</v>
      </c>
      <c r="Z1568" s="14" t="s">
        <v>74</v>
      </c>
      <c r="AA1568" s="11" t="s">
        <v>37</v>
      </c>
      <c r="AB1568" s="11"/>
      <c r="AD1568" s="61"/>
      <c r="AE1568" s="61"/>
      <c r="AG1568" s="61"/>
      <c r="AH1568" s="15"/>
      <c r="AI1568" s="15"/>
      <c r="AJ1568" s="15"/>
      <c r="AK1568" s="61"/>
      <c r="AL1568" s="15"/>
      <c r="AM1568" s="15"/>
      <c r="AN1568" s="15"/>
      <c r="AO1568" s="15"/>
      <c r="AP1568" s="15">
        <v>148.57142857142858</v>
      </c>
      <c r="AQ1568" s="27"/>
      <c r="AR1568" s="26"/>
      <c r="AT1568" s="11" t="s">
        <v>38</v>
      </c>
      <c r="AU1568" s="14" t="s">
        <v>75</v>
      </c>
      <c r="AV1568" s="13" t="s">
        <v>75</v>
      </c>
      <c r="AW1568" s="15"/>
    </row>
    <row r="1569" spans="9:49" s="10" customFormat="1" ht="12" customHeight="1" x14ac:dyDescent="0.2">
      <c r="I1569" s="104"/>
      <c r="J1569" s="11"/>
      <c r="L1569" s="74"/>
      <c r="M1569" s="11"/>
      <c r="P1569" s="11"/>
      <c r="Q1569" s="60"/>
      <c r="R1569" s="12"/>
      <c r="S1569" s="12"/>
      <c r="T1569" s="11"/>
      <c r="U1569" s="12"/>
      <c r="V1569" s="11"/>
      <c r="W1569" s="61">
        <v>1</v>
      </c>
      <c r="X1569" s="61">
        <v>1.6E-2</v>
      </c>
      <c r="Y1569" s="10" t="s">
        <v>73</v>
      </c>
      <c r="Z1569" s="14" t="s">
        <v>74</v>
      </c>
      <c r="AA1569" s="11" t="s">
        <v>37</v>
      </c>
      <c r="AB1569" s="11"/>
      <c r="AD1569" s="61"/>
      <c r="AE1569" s="61"/>
      <c r="AG1569" s="61"/>
      <c r="AH1569" s="15"/>
      <c r="AI1569" s="15"/>
      <c r="AJ1569" s="15"/>
      <c r="AK1569" s="61"/>
      <c r="AL1569" s="15"/>
      <c r="AM1569" s="15"/>
      <c r="AN1569" s="15"/>
      <c r="AO1569" s="15"/>
      <c r="AP1569" s="15">
        <v>148.57142857142858</v>
      </c>
      <c r="AQ1569" s="27"/>
      <c r="AR1569" s="26"/>
      <c r="AT1569" s="11" t="s">
        <v>38</v>
      </c>
      <c r="AU1569" s="14" t="s">
        <v>75</v>
      </c>
      <c r="AV1569" s="13" t="s">
        <v>75</v>
      </c>
      <c r="AW1569" s="15"/>
    </row>
    <row r="1570" spans="9:49" s="10" customFormat="1" ht="12" customHeight="1" x14ac:dyDescent="0.2">
      <c r="I1570" s="104"/>
      <c r="J1570" s="11"/>
      <c r="L1570" s="74"/>
      <c r="M1570" s="11"/>
      <c r="P1570" s="11"/>
      <c r="Q1570" s="60"/>
      <c r="R1570" s="12"/>
      <c r="S1570" s="12"/>
      <c r="T1570" s="11"/>
      <c r="U1570" s="12"/>
      <c r="V1570" s="11"/>
      <c r="W1570" s="61">
        <v>3.3</v>
      </c>
      <c r="X1570" s="61">
        <v>0.03</v>
      </c>
      <c r="Y1570" s="10" t="s">
        <v>73</v>
      </c>
      <c r="Z1570" s="14" t="s">
        <v>74</v>
      </c>
      <c r="AA1570" s="11" t="s">
        <v>37</v>
      </c>
      <c r="AB1570" s="11"/>
      <c r="AD1570" s="61"/>
      <c r="AE1570" s="61"/>
      <c r="AG1570" s="61"/>
      <c r="AH1570" s="15"/>
      <c r="AI1570" s="15"/>
      <c r="AJ1570" s="15"/>
      <c r="AK1570" s="61"/>
      <c r="AL1570" s="15"/>
      <c r="AM1570" s="15"/>
      <c r="AN1570" s="15"/>
      <c r="AO1570" s="15"/>
      <c r="AP1570" s="15">
        <v>148.57142857142858</v>
      </c>
      <c r="AQ1570" s="27"/>
      <c r="AR1570" s="26"/>
      <c r="AT1570" s="11" t="s">
        <v>38</v>
      </c>
      <c r="AU1570" s="14" t="s">
        <v>75</v>
      </c>
      <c r="AV1570" s="13" t="s">
        <v>75</v>
      </c>
      <c r="AW1570" s="15"/>
    </row>
    <row r="1571" spans="9:49" s="10" customFormat="1" ht="12" customHeight="1" x14ac:dyDescent="0.2">
      <c r="I1571" s="104"/>
      <c r="J1571" s="11"/>
      <c r="L1571" s="74"/>
      <c r="M1571" s="11"/>
      <c r="P1571" s="11"/>
      <c r="Q1571" s="60"/>
      <c r="R1571" s="12"/>
      <c r="S1571" s="12"/>
      <c r="T1571" s="11"/>
      <c r="U1571" s="12"/>
      <c r="V1571" s="11"/>
      <c r="W1571" s="61">
        <v>2.6</v>
      </c>
      <c r="X1571" s="61">
        <v>1.4999999999999999E-2</v>
      </c>
      <c r="Y1571" s="10" t="s">
        <v>73</v>
      </c>
      <c r="Z1571" s="14" t="s">
        <v>74</v>
      </c>
      <c r="AA1571" s="11" t="s">
        <v>37</v>
      </c>
      <c r="AB1571" s="11"/>
      <c r="AD1571" s="61"/>
      <c r="AE1571" s="61"/>
      <c r="AG1571" s="61"/>
      <c r="AH1571" s="15"/>
      <c r="AI1571" s="15"/>
      <c r="AJ1571" s="15"/>
      <c r="AK1571" s="61"/>
      <c r="AL1571" s="15"/>
      <c r="AM1571" s="15"/>
      <c r="AN1571" s="15"/>
      <c r="AO1571" s="15"/>
      <c r="AP1571" s="15">
        <v>148.57142857142858</v>
      </c>
      <c r="AQ1571" s="27"/>
      <c r="AR1571" s="26"/>
      <c r="AT1571" s="11" t="s">
        <v>38</v>
      </c>
      <c r="AU1571" s="14" t="s">
        <v>75</v>
      </c>
      <c r="AV1571" s="13" t="s">
        <v>75</v>
      </c>
      <c r="AW1571" s="15"/>
    </row>
    <row r="1572" spans="9:49" s="10" customFormat="1" ht="12" customHeight="1" x14ac:dyDescent="0.2">
      <c r="I1572" s="104"/>
      <c r="J1572" s="11"/>
      <c r="L1572" s="74"/>
      <c r="M1572" s="11"/>
      <c r="P1572" s="11"/>
      <c r="Q1572" s="60"/>
      <c r="R1572" s="12"/>
      <c r="S1572" s="12"/>
      <c r="T1572" s="11"/>
      <c r="U1572" s="12"/>
      <c r="V1572" s="11"/>
      <c r="W1572" s="61">
        <v>31.8</v>
      </c>
      <c r="X1572" s="61">
        <v>4.4999999999999998E-2</v>
      </c>
      <c r="Y1572" s="10" t="s">
        <v>73</v>
      </c>
      <c r="Z1572" s="14" t="s">
        <v>100</v>
      </c>
      <c r="AA1572" s="11" t="s">
        <v>37</v>
      </c>
      <c r="AB1572" s="11"/>
      <c r="AD1572" s="61"/>
      <c r="AE1572" s="61"/>
      <c r="AG1572" s="61"/>
      <c r="AH1572" s="15"/>
      <c r="AI1572" s="15"/>
      <c r="AJ1572" s="15"/>
      <c r="AK1572" s="61"/>
      <c r="AL1572" s="15"/>
      <c r="AM1572" s="15"/>
      <c r="AN1572" s="15"/>
      <c r="AO1572" s="15"/>
      <c r="AP1572" s="15">
        <v>148.57142857142858</v>
      </c>
      <c r="AQ1572" s="27"/>
      <c r="AR1572" s="26"/>
      <c r="AT1572" s="11" t="s">
        <v>38</v>
      </c>
      <c r="AU1572" s="14" t="s">
        <v>75</v>
      </c>
      <c r="AV1572" s="13" t="s">
        <v>75</v>
      </c>
      <c r="AW1572" s="15"/>
    </row>
    <row r="1573" spans="9:49" s="10" customFormat="1" ht="12" customHeight="1" x14ac:dyDescent="0.2">
      <c r="I1573" s="104"/>
      <c r="J1573" s="11"/>
      <c r="L1573" s="74"/>
      <c r="M1573" s="11"/>
      <c r="P1573" s="11"/>
      <c r="Q1573" s="60"/>
      <c r="R1573" s="12"/>
      <c r="S1573" s="12"/>
      <c r="T1573" s="11"/>
      <c r="U1573" s="12"/>
      <c r="V1573" s="11"/>
      <c r="W1573" s="61">
        <v>129.80000000000001</v>
      </c>
      <c r="X1573" s="61">
        <v>0.24</v>
      </c>
      <c r="Y1573" s="10" t="s">
        <v>73</v>
      </c>
      <c r="Z1573" s="14" t="s">
        <v>100</v>
      </c>
      <c r="AA1573" s="11" t="s">
        <v>37</v>
      </c>
      <c r="AB1573" s="11"/>
      <c r="AD1573" s="61"/>
      <c r="AE1573" s="61"/>
      <c r="AG1573" s="61"/>
      <c r="AH1573" s="15"/>
      <c r="AI1573" s="15"/>
      <c r="AJ1573" s="15"/>
      <c r="AK1573" s="61"/>
      <c r="AL1573" s="15"/>
      <c r="AM1573" s="15"/>
      <c r="AN1573" s="15"/>
      <c r="AO1573" s="15"/>
      <c r="AP1573" s="15">
        <v>148.57142857142858</v>
      </c>
      <c r="AQ1573" s="27"/>
      <c r="AR1573" s="26"/>
      <c r="AT1573" s="11" t="s">
        <v>38</v>
      </c>
      <c r="AU1573" s="14" t="s">
        <v>75</v>
      </c>
      <c r="AV1573" s="13" t="s">
        <v>75</v>
      </c>
      <c r="AW1573" s="15"/>
    </row>
    <row r="1574" spans="9:49" s="10" customFormat="1" ht="12" customHeight="1" x14ac:dyDescent="0.2">
      <c r="I1574" s="104"/>
      <c r="J1574" s="11"/>
      <c r="L1574" s="14"/>
      <c r="M1574" s="11"/>
      <c r="P1574" s="11"/>
      <c r="Q1574" s="60"/>
      <c r="R1574" s="12"/>
      <c r="S1574" s="12"/>
      <c r="T1574" s="13"/>
      <c r="U1574" s="12"/>
      <c r="V1574" s="11"/>
      <c r="W1574" s="61">
        <v>4194.8</v>
      </c>
      <c r="X1574" s="61">
        <v>9.1140000000000008</v>
      </c>
      <c r="Z1574" s="14" t="s">
        <v>58</v>
      </c>
      <c r="AA1574" s="11" t="s">
        <v>37</v>
      </c>
      <c r="AB1574" s="11"/>
      <c r="AD1574" s="61"/>
      <c r="AE1574" s="61"/>
      <c r="AG1574" s="61"/>
      <c r="AH1574" s="15"/>
      <c r="AI1574" s="15"/>
      <c r="AJ1574" s="15"/>
      <c r="AK1574" s="15"/>
      <c r="AL1574" s="15"/>
      <c r="AM1574" s="15"/>
      <c r="AN1574" s="15"/>
      <c r="AO1574" s="15"/>
      <c r="AP1574" s="15">
        <v>1202.6666666666667</v>
      </c>
      <c r="AQ1574" s="27"/>
      <c r="AR1574" s="26"/>
      <c r="AT1574" s="11" t="s">
        <v>52</v>
      </c>
      <c r="AU1574" s="14" t="s">
        <v>56</v>
      </c>
      <c r="AV1574" s="13" t="s">
        <v>56</v>
      </c>
      <c r="AW1574" s="15"/>
    </row>
    <row r="1575" spans="9:49" s="10" customFormat="1" ht="12" customHeight="1" x14ac:dyDescent="0.2">
      <c r="I1575" s="104"/>
      <c r="J1575" s="11"/>
      <c r="L1575" s="14"/>
      <c r="M1575" s="11"/>
      <c r="P1575" s="11"/>
      <c r="Q1575" s="60"/>
      <c r="R1575" s="12"/>
      <c r="S1575" s="12"/>
      <c r="T1575" s="13"/>
      <c r="U1575" s="12"/>
      <c r="V1575" s="11"/>
      <c r="W1575" s="61">
        <v>136</v>
      </c>
      <c r="X1575" s="61">
        <v>0.38900000000000001</v>
      </c>
      <c r="Z1575" s="14" t="s">
        <v>58</v>
      </c>
      <c r="AA1575" s="11" t="s">
        <v>37</v>
      </c>
      <c r="AB1575" s="11"/>
      <c r="AD1575" s="61"/>
      <c r="AE1575" s="61"/>
      <c r="AG1575" s="61"/>
      <c r="AH1575" s="15"/>
      <c r="AI1575" s="15"/>
      <c r="AJ1575" s="15"/>
      <c r="AK1575" s="15"/>
      <c r="AL1575" s="15"/>
      <c r="AM1575" s="15"/>
      <c r="AN1575" s="15"/>
      <c r="AO1575" s="15"/>
      <c r="AP1575" s="15">
        <v>1202.6666666666667</v>
      </c>
      <c r="AQ1575" s="27"/>
      <c r="AR1575" s="26"/>
      <c r="AT1575" s="11" t="s">
        <v>52</v>
      </c>
      <c r="AU1575" s="14" t="s">
        <v>56</v>
      </c>
      <c r="AV1575" s="13" t="s">
        <v>56</v>
      </c>
      <c r="AW1575" s="15"/>
    </row>
    <row r="1576" spans="9:49" s="10" customFormat="1" ht="12" customHeight="1" x14ac:dyDescent="0.2">
      <c r="I1576" s="104"/>
      <c r="J1576" s="11"/>
      <c r="L1576" s="14"/>
      <c r="M1576" s="11"/>
      <c r="P1576" s="11"/>
      <c r="Q1576" s="60"/>
      <c r="R1576" s="12"/>
      <c r="S1576" s="12"/>
      <c r="T1576" s="13"/>
      <c r="U1576" s="12"/>
      <c r="V1576" s="11"/>
      <c r="W1576" s="61">
        <v>563</v>
      </c>
      <c r="X1576" s="61">
        <v>0.86199999999999999</v>
      </c>
      <c r="Z1576" s="14" t="s">
        <v>58</v>
      </c>
      <c r="AA1576" s="11" t="s">
        <v>37</v>
      </c>
      <c r="AB1576" s="11"/>
      <c r="AD1576" s="61"/>
      <c r="AE1576" s="61"/>
      <c r="AG1576" s="61"/>
      <c r="AH1576" s="15"/>
      <c r="AI1576" s="15"/>
      <c r="AJ1576" s="15"/>
      <c r="AK1576" s="15"/>
      <c r="AL1576" s="15"/>
      <c r="AM1576" s="15"/>
      <c r="AN1576" s="15"/>
      <c r="AO1576" s="15"/>
      <c r="AP1576" s="15">
        <v>1202.6666666666667</v>
      </c>
      <c r="AQ1576" s="27"/>
      <c r="AR1576" s="26"/>
      <c r="AT1576" s="11" t="s">
        <v>52</v>
      </c>
      <c r="AU1576" s="14" t="s">
        <v>56</v>
      </c>
      <c r="AV1576" s="13" t="s">
        <v>56</v>
      </c>
      <c r="AW1576" s="15"/>
    </row>
    <row r="1577" spans="9:49" s="10" customFormat="1" ht="12" customHeight="1" x14ac:dyDescent="0.2">
      <c r="I1577" s="104"/>
      <c r="J1577" s="11"/>
      <c r="L1577" s="14"/>
      <c r="M1577" s="11"/>
      <c r="P1577" s="11"/>
      <c r="Q1577" s="60"/>
      <c r="R1577" s="12"/>
      <c r="S1577" s="12"/>
      <c r="T1577" s="11"/>
      <c r="U1577" s="12"/>
      <c r="V1577" s="11"/>
      <c r="W1577" s="61">
        <v>2.2000000000000002</v>
      </c>
      <c r="X1577" s="61">
        <v>1.6E-2</v>
      </c>
      <c r="Y1577" s="10" t="s">
        <v>73</v>
      </c>
      <c r="Z1577" s="14" t="s">
        <v>74</v>
      </c>
      <c r="AA1577" s="11" t="s">
        <v>37</v>
      </c>
      <c r="AB1577" s="11"/>
      <c r="AD1577" s="61"/>
      <c r="AE1577" s="61"/>
      <c r="AG1577" s="61"/>
      <c r="AH1577" s="15"/>
      <c r="AI1577" s="15"/>
      <c r="AJ1577" s="15"/>
      <c r="AK1577" s="15"/>
      <c r="AL1577" s="15"/>
      <c r="AM1577" s="15"/>
      <c r="AN1577" s="15"/>
      <c r="AO1577" s="15"/>
      <c r="AP1577" s="15">
        <v>390</v>
      </c>
      <c r="AQ1577" s="27"/>
      <c r="AR1577" s="26"/>
      <c r="AT1577" s="11" t="s">
        <v>38</v>
      </c>
      <c r="AU1577" s="14" t="s">
        <v>75</v>
      </c>
      <c r="AV1577" s="13" t="s">
        <v>75</v>
      </c>
      <c r="AW1577" s="15"/>
    </row>
    <row r="1578" spans="9:49" s="10" customFormat="1" ht="12" customHeight="1" x14ac:dyDescent="0.2">
      <c r="I1578" s="104"/>
      <c r="J1578" s="11"/>
      <c r="L1578" s="14"/>
      <c r="M1578" s="11"/>
      <c r="P1578" s="11"/>
      <c r="Q1578" s="60"/>
      <c r="R1578" s="12"/>
      <c r="S1578" s="12"/>
      <c r="T1578" s="11"/>
      <c r="U1578" s="12"/>
      <c r="V1578" s="11"/>
      <c r="W1578" s="61">
        <v>2.2999999999999998</v>
      </c>
      <c r="X1578" s="61">
        <v>0.03</v>
      </c>
      <c r="Y1578" s="10" t="s">
        <v>73</v>
      </c>
      <c r="Z1578" s="14" t="s">
        <v>74</v>
      </c>
      <c r="AA1578" s="11" t="s">
        <v>37</v>
      </c>
      <c r="AB1578" s="11"/>
      <c r="AD1578" s="61"/>
      <c r="AE1578" s="61"/>
      <c r="AG1578" s="61"/>
      <c r="AH1578" s="15"/>
      <c r="AI1578" s="15"/>
      <c r="AJ1578" s="15"/>
      <c r="AK1578" s="15"/>
      <c r="AL1578" s="15"/>
      <c r="AM1578" s="15"/>
      <c r="AN1578" s="15"/>
      <c r="AO1578" s="15"/>
      <c r="AP1578" s="15">
        <v>390</v>
      </c>
      <c r="AQ1578" s="27"/>
      <c r="AR1578" s="26"/>
      <c r="AT1578" s="11" t="s">
        <v>38</v>
      </c>
      <c r="AU1578" s="14" t="s">
        <v>75</v>
      </c>
      <c r="AV1578" s="13" t="s">
        <v>75</v>
      </c>
      <c r="AW1578" s="15"/>
    </row>
    <row r="1579" spans="9:49" s="10" customFormat="1" ht="12" customHeight="1" x14ac:dyDescent="0.2">
      <c r="I1579" s="104"/>
      <c r="J1579" s="11"/>
      <c r="L1579" s="14"/>
      <c r="M1579" s="11"/>
      <c r="P1579" s="11"/>
      <c r="Q1579" s="60"/>
      <c r="R1579" s="12"/>
      <c r="S1579" s="12"/>
      <c r="T1579" s="11"/>
      <c r="U1579" s="12"/>
      <c r="V1579" s="11"/>
      <c r="W1579" s="61">
        <v>9.1</v>
      </c>
      <c r="X1579" s="61">
        <v>0.03</v>
      </c>
      <c r="Y1579" s="10" t="s">
        <v>73</v>
      </c>
      <c r="Z1579" s="14" t="s">
        <v>74</v>
      </c>
      <c r="AA1579" s="11" t="s">
        <v>37</v>
      </c>
      <c r="AB1579" s="11"/>
      <c r="AD1579" s="61"/>
      <c r="AE1579" s="61"/>
      <c r="AG1579" s="61"/>
      <c r="AH1579" s="15"/>
      <c r="AI1579" s="15"/>
      <c r="AJ1579" s="15"/>
      <c r="AK1579" s="15"/>
      <c r="AL1579" s="15"/>
      <c r="AM1579" s="15"/>
      <c r="AN1579" s="15"/>
      <c r="AO1579" s="15"/>
      <c r="AP1579" s="15">
        <v>390</v>
      </c>
      <c r="AQ1579" s="27"/>
      <c r="AR1579" s="26"/>
      <c r="AT1579" s="11" t="s">
        <v>38</v>
      </c>
      <c r="AU1579" s="14" t="s">
        <v>75</v>
      </c>
      <c r="AV1579" s="13" t="s">
        <v>75</v>
      </c>
      <c r="AW1579" s="15"/>
    </row>
    <row r="1580" spans="9:49" s="10" customFormat="1" ht="12" customHeight="1" x14ac:dyDescent="0.2">
      <c r="I1580" s="104"/>
      <c r="J1580" s="11"/>
      <c r="L1580" s="14"/>
      <c r="M1580" s="11"/>
      <c r="P1580" s="11"/>
      <c r="Q1580" s="60"/>
      <c r="R1580" s="12"/>
      <c r="S1580" s="12"/>
      <c r="T1580" s="11"/>
      <c r="U1580" s="12"/>
      <c r="V1580" s="11"/>
      <c r="W1580" s="61">
        <v>1.6</v>
      </c>
      <c r="X1580" s="61">
        <v>1E-3</v>
      </c>
      <c r="Y1580" s="10" t="s">
        <v>43</v>
      </c>
      <c r="Z1580" s="14" t="s">
        <v>44</v>
      </c>
      <c r="AA1580" s="11" t="s">
        <v>37</v>
      </c>
      <c r="AB1580" s="11"/>
      <c r="AD1580" s="61"/>
      <c r="AE1580" s="61"/>
      <c r="AG1580" s="61"/>
      <c r="AH1580" s="15"/>
      <c r="AI1580" s="15"/>
      <c r="AJ1580" s="15"/>
      <c r="AK1580" s="15"/>
      <c r="AL1580" s="15"/>
      <c r="AM1580" s="15"/>
      <c r="AN1580" s="15"/>
      <c r="AO1580" s="15"/>
      <c r="AP1580" s="15">
        <v>390</v>
      </c>
      <c r="AQ1580" s="27"/>
      <c r="AR1580" s="26"/>
      <c r="AT1580" s="11" t="s">
        <v>38</v>
      </c>
      <c r="AU1580" s="14" t="s">
        <v>45</v>
      </c>
      <c r="AV1580" s="13" t="s">
        <v>45</v>
      </c>
      <c r="AW1580" s="15"/>
    </row>
    <row r="1581" spans="9:49" s="10" customFormat="1" ht="12" customHeight="1" x14ac:dyDescent="0.2">
      <c r="I1581" s="104"/>
      <c r="J1581" s="11"/>
      <c r="L1581" s="14"/>
      <c r="M1581" s="11"/>
      <c r="P1581" s="11"/>
      <c r="Q1581" s="60"/>
      <c r="R1581" s="12"/>
      <c r="S1581" s="12"/>
      <c r="T1581" s="13"/>
      <c r="U1581" s="12"/>
      <c r="V1581" s="11"/>
      <c r="W1581" s="61">
        <v>21</v>
      </c>
      <c r="X1581" s="61">
        <v>0.26400000000000001</v>
      </c>
      <c r="Y1581" s="10" t="s">
        <v>111</v>
      </c>
      <c r="Z1581" s="14" t="s">
        <v>79</v>
      </c>
      <c r="AA1581" s="11" t="s">
        <v>37</v>
      </c>
      <c r="AB1581" s="11"/>
      <c r="AD1581" s="61"/>
      <c r="AE1581" s="61"/>
      <c r="AG1581" s="61"/>
      <c r="AH1581" s="15"/>
      <c r="AI1581" s="15"/>
      <c r="AJ1581" s="15"/>
      <c r="AK1581" s="15"/>
      <c r="AL1581" s="15"/>
      <c r="AM1581" s="15"/>
      <c r="AN1581" s="15"/>
      <c r="AO1581" s="15"/>
      <c r="AP1581" s="15">
        <v>158.4</v>
      </c>
      <c r="AQ1581" s="27"/>
      <c r="AR1581" s="26"/>
      <c r="AT1581" s="11" t="s">
        <v>38</v>
      </c>
      <c r="AU1581" s="14" t="s">
        <v>80</v>
      </c>
      <c r="AV1581" s="13" t="s">
        <v>80</v>
      </c>
      <c r="AW1581" s="15"/>
    </row>
    <row r="1582" spans="9:49" s="10" customFormat="1" ht="12" customHeight="1" x14ac:dyDescent="0.2">
      <c r="I1582" s="104"/>
      <c r="J1582" s="11"/>
      <c r="L1582" s="14"/>
      <c r="M1582" s="11"/>
      <c r="P1582" s="11"/>
      <c r="Q1582" s="60"/>
      <c r="R1582" s="12"/>
      <c r="S1582" s="12"/>
      <c r="T1582" s="13"/>
      <c r="U1582" s="12"/>
      <c r="V1582" s="11"/>
      <c r="W1582" s="61">
        <v>8</v>
      </c>
      <c r="X1582" s="61">
        <v>0.158</v>
      </c>
      <c r="Y1582" s="10" t="s">
        <v>111</v>
      </c>
      <c r="Z1582" s="14" t="s">
        <v>79</v>
      </c>
      <c r="AA1582" s="11" t="s">
        <v>37</v>
      </c>
      <c r="AB1582" s="11"/>
      <c r="AD1582" s="61"/>
      <c r="AE1582" s="61"/>
      <c r="AG1582" s="61"/>
      <c r="AH1582" s="15"/>
      <c r="AI1582" s="15"/>
      <c r="AJ1582" s="15"/>
      <c r="AK1582" s="15"/>
      <c r="AL1582" s="15"/>
      <c r="AM1582" s="15"/>
      <c r="AN1582" s="15"/>
      <c r="AO1582" s="15"/>
      <c r="AP1582" s="15">
        <v>158.4</v>
      </c>
      <c r="AQ1582" s="27"/>
      <c r="AR1582" s="26"/>
      <c r="AT1582" s="11" t="s">
        <v>38</v>
      </c>
      <c r="AU1582" s="14" t="s">
        <v>80</v>
      </c>
      <c r="AV1582" s="13" t="s">
        <v>80</v>
      </c>
      <c r="AW1582" s="15"/>
    </row>
    <row r="1583" spans="9:49" s="10" customFormat="1" ht="12" customHeight="1" x14ac:dyDescent="0.2">
      <c r="I1583" s="104"/>
      <c r="J1583" s="11"/>
      <c r="L1583" s="14"/>
      <c r="M1583" s="11"/>
      <c r="P1583" s="11"/>
      <c r="Q1583" s="60"/>
      <c r="R1583" s="12"/>
      <c r="S1583" s="12"/>
      <c r="T1583" s="13"/>
      <c r="U1583" s="12"/>
      <c r="V1583" s="11"/>
      <c r="W1583" s="61">
        <v>10</v>
      </c>
      <c r="X1583" s="61">
        <v>0.26400000000000001</v>
      </c>
      <c r="Y1583" s="10" t="s">
        <v>111</v>
      </c>
      <c r="Z1583" s="14" t="s">
        <v>79</v>
      </c>
      <c r="AA1583" s="11" t="s">
        <v>37</v>
      </c>
      <c r="AB1583" s="11"/>
      <c r="AD1583" s="61"/>
      <c r="AE1583" s="61"/>
      <c r="AG1583" s="61"/>
      <c r="AH1583" s="15"/>
      <c r="AI1583" s="15"/>
      <c r="AJ1583" s="15"/>
      <c r="AK1583" s="15"/>
      <c r="AL1583" s="15"/>
      <c r="AM1583" s="15"/>
      <c r="AN1583" s="15"/>
      <c r="AO1583" s="15"/>
      <c r="AP1583" s="15">
        <v>158.4</v>
      </c>
      <c r="AQ1583" s="27"/>
      <c r="AR1583" s="26"/>
      <c r="AT1583" s="11" t="s">
        <v>38</v>
      </c>
      <c r="AU1583" s="14" t="s">
        <v>80</v>
      </c>
      <c r="AV1583" s="13" t="s">
        <v>80</v>
      </c>
      <c r="AW1583" s="15"/>
    </row>
    <row r="1584" spans="9:49" s="10" customFormat="1" ht="12" customHeight="1" x14ac:dyDescent="0.2">
      <c r="I1584" s="104"/>
      <c r="J1584" s="11"/>
      <c r="L1584" s="14"/>
      <c r="M1584" s="11"/>
      <c r="P1584" s="11"/>
      <c r="Q1584" s="60"/>
      <c r="R1584" s="12"/>
      <c r="S1584" s="12"/>
      <c r="T1584" s="13"/>
      <c r="U1584" s="12"/>
      <c r="V1584" s="11"/>
      <c r="W1584" s="61">
        <v>190</v>
      </c>
      <c r="X1584" s="61">
        <v>0.69099999999999995</v>
      </c>
      <c r="Y1584" s="10" t="s">
        <v>90</v>
      </c>
      <c r="Z1584" s="14" t="s">
        <v>79</v>
      </c>
      <c r="AA1584" s="11" t="s">
        <v>37</v>
      </c>
      <c r="AB1584" s="11"/>
      <c r="AD1584" s="61"/>
      <c r="AE1584" s="61"/>
      <c r="AG1584" s="61"/>
      <c r="AH1584" s="15"/>
      <c r="AI1584" s="15"/>
      <c r="AJ1584" s="15"/>
      <c r="AK1584" s="15"/>
      <c r="AL1584" s="15"/>
      <c r="AM1584" s="15"/>
      <c r="AN1584" s="15"/>
      <c r="AO1584" s="15"/>
      <c r="AP1584" s="15">
        <v>158.4</v>
      </c>
      <c r="AQ1584" s="27"/>
      <c r="AR1584" s="26"/>
      <c r="AT1584" s="11" t="s">
        <v>38</v>
      </c>
      <c r="AU1584" s="14" t="s">
        <v>80</v>
      </c>
      <c r="AV1584" s="13" t="s">
        <v>80</v>
      </c>
      <c r="AW1584" s="15"/>
    </row>
    <row r="1585" spans="9:49" s="10" customFormat="1" ht="12" customHeight="1" x14ac:dyDescent="0.2">
      <c r="I1585" s="104"/>
      <c r="J1585" s="11"/>
      <c r="L1585" s="14"/>
      <c r="M1585" s="11"/>
      <c r="P1585" s="11"/>
      <c r="Q1585" s="60"/>
      <c r="R1585" s="12"/>
      <c r="S1585" s="12"/>
      <c r="T1585" s="13"/>
      <c r="U1585" s="12"/>
      <c r="V1585" s="11"/>
      <c r="W1585" s="61">
        <v>103</v>
      </c>
      <c r="X1585" s="61">
        <v>0.42399999999999999</v>
      </c>
      <c r="Y1585" s="10" t="s">
        <v>90</v>
      </c>
      <c r="Z1585" s="14" t="s">
        <v>79</v>
      </c>
      <c r="AA1585" s="11" t="s">
        <v>37</v>
      </c>
      <c r="AB1585" s="11"/>
      <c r="AD1585" s="61"/>
      <c r="AE1585" s="61"/>
      <c r="AG1585" s="61"/>
      <c r="AH1585" s="15"/>
      <c r="AI1585" s="15"/>
      <c r="AJ1585" s="15"/>
      <c r="AK1585" s="15"/>
      <c r="AL1585" s="15"/>
      <c r="AM1585" s="15"/>
      <c r="AN1585" s="15"/>
      <c r="AO1585" s="15"/>
      <c r="AP1585" s="15">
        <v>158.4</v>
      </c>
      <c r="AQ1585" s="27"/>
      <c r="AR1585" s="26"/>
      <c r="AT1585" s="11" t="s">
        <v>38</v>
      </c>
      <c r="AU1585" s="14" t="s">
        <v>80</v>
      </c>
      <c r="AV1585" s="13" t="s">
        <v>80</v>
      </c>
      <c r="AW1585" s="15"/>
    </row>
    <row r="1586" spans="9:49" s="10" customFormat="1" ht="12" customHeight="1" x14ac:dyDescent="0.2">
      <c r="I1586" s="104"/>
      <c r="J1586" s="11"/>
      <c r="L1586" s="14"/>
      <c r="M1586" s="11"/>
      <c r="P1586" s="11"/>
      <c r="Q1586" s="60"/>
      <c r="R1586" s="12"/>
      <c r="S1586" s="12"/>
      <c r="T1586" s="13"/>
      <c r="U1586" s="12"/>
      <c r="V1586" s="11"/>
      <c r="W1586" s="61">
        <v>115</v>
      </c>
      <c r="X1586" s="61">
        <v>0.69099999999999995</v>
      </c>
      <c r="Y1586" s="10" t="s">
        <v>90</v>
      </c>
      <c r="Z1586" s="14" t="s">
        <v>79</v>
      </c>
      <c r="AA1586" s="11" t="s">
        <v>37</v>
      </c>
      <c r="AB1586" s="11"/>
      <c r="AD1586" s="61"/>
      <c r="AE1586" s="61"/>
      <c r="AG1586" s="61"/>
      <c r="AH1586" s="15"/>
      <c r="AI1586" s="15"/>
      <c r="AJ1586" s="15"/>
      <c r="AK1586" s="15"/>
      <c r="AL1586" s="15"/>
      <c r="AM1586" s="15"/>
      <c r="AN1586" s="15"/>
      <c r="AO1586" s="15"/>
      <c r="AP1586" s="15">
        <v>158.4</v>
      </c>
      <c r="AQ1586" s="27"/>
      <c r="AR1586" s="26"/>
      <c r="AT1586" s="11" t="s">
        <v>38</v>
      </c>
      <c r="AU1586" s="14" t="s">
        <v>80</v>
      </c>
      <c r="AV1586" s="13" t="s">
        <v>80</v>
      </c>
      <c r="AW1586" s="15"/>
    </row>
    <row r="1587" spans="9:49" s="10" customFormat="1" ht="12" customHeight="1" x14ac:dyDescent="0.2">
      <c r="I1587" s="104"/>
      <c r="J1587" s="11"/>
      <c r="L1587" s="14"/>
      <c r="M1587" s="11"/>
      <c r="P1587" s="11"/>
      <c r="Q1587" s="60"/>
      <c r="R1587" s="12"/>
      <c r="S1587" s="12"/>
      <c r="T1587" s="13"/>
      <c r="U1587" s="12"/>
      <c r="V1587" s="11"/>
      <c r="W1587" s="61">
        <v>53</v>
      </c>
      <c r="X1587" s="61">
        <v>0.435</v>
      </c>
      <c r="Y1587" s="10" t="s">
        <v>166</v>
      </c>
      <c r="Z1587" s="14" t="s">
        <v>79</v>
      </c>
      <c r="AA1587" s="11" t="s">
        <v>37</v>
      </c>
      <c r="AB1587" s="11"/>
      <c r="AD1587" s="61"/>
      <c r="AE1587" s="61"/>
      <c r="AG1587" s="61"/>
      <c r="AH1587" s="15"/>
      <c r="AI1587" s="15"/>
      <c r="AJ1587" s="15"/>
      <c r="AK1587" s="15"/>
      <c r="AL1587" s="15"/>
      <c r="AM1587" s="15"/>
      <c r="AN1587" s="15"/>
      <c r="AO1587" s="15"/>
      <c r="AP1587" s="15">
        <v>158.4</v>
      </c>
      <c r="AQ1587" s="27"/>
      <c r="AR1587" s="26"/>
      <c r="AT1587" s="11" t="s">
        <v>38</v>
      </c>
      <c r="AU1587" s="14" t="s">
        <v>80</v>
      </c>
      <c r="AV1587" s="13" t="s">
        <v>80</v>
      </c>
      <c r="AW1587" s="15"/>
    </row>
    <row r="1588" spans="9:49" s="10" customFormat="1" ht="12" customHeight="1" x14ac:dyDescent="0.2">
      <c r="I1588" s="104"/>
      <c r="J1588" s="11"/>
      <c r="L1588" s="14"/>
      <c r="M1588" s="11"/>
      <c r="P1588" s="11"/>
      <c r="Q1588" s="60"/>
      <c r="R1588" s="12"/>
      <c r="S1588" s="12"/>
      <c r="T1588" s="13"/>
      <c r="U1588" s="12"/>
      <c r="V1588" s="11"/>
      <c r="W1588" s="61">
        <v>8</v>
      </c>
      <c r="X1588" s="61">
        <v>0.158</v>
      </c>
      <c r="Y1588" s="10" t="s">
        <v>111</v>
      </c>
      <c r="Z1588" s="14" t="s">
        <v>79</v>
      </c>
      <c r="AA1588" s="11" t="s">
        <v>37</v>
      </c>
      <c r="AB1588" s="11"/>
      <c r="AD1588" s="61"/>
      <c r="AE1588" s="61"/>
      <c r="AG1588" s="61"/>
      <c r="AH1588" s="15"/>
      <c r="AI1588" s="15"/>
      <c r="AJ1588" s="15"/>
      <c r="AK1588" s="15"/>
      <c r="AL1588" s="15"/>
      <c r="AM1588" s="15"/>
      <c r="AN1588" s="15"/>
      <c r="AO1588" s="15"/>
      <c r="AP1588" s="15">
        <v>158.4</v>
      </c>
      <c r="AQ1588" s="27"/>
      <c r="AR1588" s="26"/>
      <c r="AT1588" s="11" t="s">
        <v>38</v>
      </c>
      <c r="AU1588" s="14" t="s">
        <v>80</v>
      </c>
      <c r="AV1588" s="13" t="s">
        <v>80</v>
      </c>
      <c r="AW1588" s="15"/>
    </row>
    <row r="1589" spans="9:49" s="10" customFormat="1" ht="12" customHeight="1" x14ac:dyDescent="0.2">
      <c r="I1589" s="104"/>
      <c r="J1589" s="11"/>
      <c r="L1589" s="14"/>
      <c r="M1589" s="11"/>
      <c r="P1589" s="11"/>
      <c r="Q1589" s="60"/>
      <c r="R1589" s="12"/>
      <c r="S1589" s="12"/>
      <c r="T1589" s="13"/>
      <c r="U1589" s="12"/>
      <c r="V1589" s="11"/>
      <c r="W1589" s="61">
        <v>6</v>
      </c>
      <c r="X1589" s="61">
        <v>0.158</v>
      </c>
      <c r="Y1589" s="10" t="s">
        <v>111</v>
      </c>
      <c r="Z1589" s="14" t="s">
        <v>79</v>
      </c>
      <c r="AA1589" s="11" t="s">
        <v>37</v>
      </c>
      <c r="AB1589" s="11"/>
      <c r="AD1589" s="61"/>
      <c r="AE1589" s="61"/>
      <c r="AG1589" s="61"/>
      <c r="AH1589" s="15"/>
      <c r="AI1589" s="15"/>
      <c r="AJ1589" s="15"/>
      <c r="AK1589" s="15"/>
      <c r="AL1589" s="15"/>
      <c r="AM1589" s="15"/>
      <c r="AN1589" s="15"/>
      <c r="AO1589" s="15"/>
      <c r="AP1589" s="15">
        <v>158.4</v>
      </c>
      <c r="AQ1589" s="27"/>
      <c r="AR1589" s="26"/>
      <c r="AT1589" s="11" t="s">
        <v>38</v>
      </c>
      <c r="AU1589" s="14" t="s">
        <v>80</v>
      </c>
      <c r="AV1589" s="13" t="s">
        <v>80</v>
      </c>
      <c r="AW1589" s="15"/>
    </row>
    <row r="1590" spans="9:49" s="10" customFormat="1" ht="12" customHeight="1" x14ac:dyDescent="0.2">
      <c r="I1590" s="104"/>
      <c r="J1590" s="11"/>
      <c r="L1590" s="14"/>
      <c r="M1590" s="11"/>
      <c r="P1590" s="11"/>
      <c r="Q1590" s="60"/>
      <c r="R1590" s="12"/>
      <c r="S1590" s="12"/>
      <c r="T1590" s="13"/>
      <c r="U1590" s="12"/>
      <c r="V1590" s="11"/>
      <c r="W1590" s="61">
        <v>8</v>
      </c>
      <c r="X1590" s="61">
        <v>0.158</v>
      </c>
      <c r="Y1590" s="10" t="s">
        <v>111</v>
      </c>
      <c r="Z1590" s="14" t="s">
        <v>79</v>
      </c>
      <c r="AA1590" s="11" t="s">
        <v>37</v>
      </c>
      <c r="AB1590" s="11"/>
      <c r="AD1590" s="61"/>
      <c r="AE1590" s="61"/>
      <c r="AG1590" s="61"/>
      <c r="AH1590" s="15"/>
      <c r="AI1590" s="15"/>
      <c r="AJ1590" s="15"/>
      <c r="AK1590" s="15"/>
      <c r="AL1590" s="15"/>
      <c r="AM1590" s="15"/>
      <c r="AN1590" s="15"/>
      <c r="AO1590" s="15"/>
      <c r="AP1590" s="15">
        <v>158.4</v>
      </c>
      <c r="AQ1590" s="27"/>
      <c r="AR1590" s="26"/>
      <c r="AT1590" s="11" t="s">
        <v>38</v>
      </c>
      <c r="AU1590" s="14" t="s">
        <v>80</v>
      </c>
      <c r="AV1590" s="13" t="s">
        <v>80</v>
      </c>
      <c r="AW1590" s="15"/>
    </row>
    <row r="1591" spans="9:49" s="10" customFormat="1" ht="12" customHeight="1" x14ac:dyDescent="0.2">
      <c r="I1591" s="104"/>
      <c r="J1591" s="11"/>
      <c r="L1591" s="74"/>
      <c r="M1591" s="11"/>
      <c r="P1591" s="11"/>
      <c r="Q1591" s="60"/>
      <c r="R1591" s="12"/>
      <c r="S1591" s="12"/>
      <c r="T1591" s="11"/>
      <c r="U1591" s="12"/>
      <c r="V1591" s="11"/>
      <c r="W1591" s="61">
        <v>165</v>
      </c>
      <c r="X1591" s="61">
        <v>0.16500000000000001</v>
      </c>
      <c r="Z1591" s="14" t="s">
        <v>55</v>
      </c>
      <c r="AA1591" s="11" t="s">
        <v>37</v>
      </c>
      <c r="AB1591" s="11"/>
      <c r="AD1591" s="61"/>
      <c r="AE1591" s="61"/>
      <c r="AG1591" s="61"/>
      <c r="AH1591" s="15"/>
      <c r="AI1591" s="15"/>
      <c r="AJ1591" s="15"/>
      <c r="AK1591" s="15"/>
      <c r="AL1591" s="15"/>
      <c r="AM1591" s="15"/>
      <c r="AN1591" s="15"/>
      <c r="AO1591" s="15"/>
      <c r="AP1591" s="15">
        <v>674.66666666666663</v>
      </c>
      <c r="AQ1591" s="27"/>
      <c r="AR1591" s="26"/>
      <c r="AT1591" s="11" t="s">
        <v>52</v>
      </c>
      <c r="AU1591" s="14" t="s">
        <v>56</v>
      </c>
      <c r="AV1591" s="13" t="s">
        <v>56</v>
      </c>
      <c r="AW1591" s="15"/>
    </row>
    <row r="1592" spans="9:49" s="10" customFormat="1" ht="12" customHeight="1" x14ac:dyDescent="0.2">
      <c r="I1592" s="104"/>
      <c r="J1592" s="11"/>
      <c r="L1592" s="74"/>
      <c r="M1592" s="11"/>
      <c r="P1592" s="11"/>
      <c r="Q1592" s="60"/>
      <c r="R1592" s="12"/>
      <c r="S1592" s="12"/>
      <c r="T1592" s="11"/>
      <c r="U1592" s="12"/>
      <c r="V1592" s="11"/>
      <c r="W1592" s="61">
        <v>4</v>
      </c>
      <c r="X1592" s="61">
        <v>2.7E-2</v>
      </c>
      <c r="Y1592" s="10" t="s">
        <v>61</v>
      </c>
      <c r="Z1592" s="14" t="s">
        <v>141</v>
      </c>
      <c r="AA1592" s="11" t="s">
        <v>37</v>
      </c>
      <c r="AB1592" s="11"/>
      <c r="AD1592" s="61"/>
      <c r="AE1592" s="61"/>
      <c r="AG1592" s="61"/>
      <c r="AH1592" s="15"/>
      <c r="AI1592" s="15"/>
      <c r="AJ1592" s="15"/>
      <c r="AK1592" s="15"/>
      <c r="AL1592" s="15"/>
      <c r="AM1592" s="15"/>
      <c r="AN1592" s="15"/>
      <c r="AO1592" s="15"/>
      <c r="AP1592" s="15">
        <v>674.66666666666663</v>
      </c>
      <c r="AQ1592" s="27"/>
      <c r="AR1592" s="26"/>
      <c r="AT1592" s="11" t="s">
        <v>52</v>
      </c>
      <c r="AU1592" s="14" t="s">
        <v>56</v>
      </c>
      <c r="AV1592" s="13" t="s">
        <v>56</v>
      </c>
      <c r="AW1592" s="15"/>
    </row>
    <row r="1593" spans="9:49" s="10" customFormat="1" ht="12" customHeight="1" x14ac:dyDescent="0.2">
      <c r="I1593" s="104"/>
      <c r="J1593" s="11"/>
      <c r="L1593" s="74"/>
      <c r="M1593" s="11"/>
      <c r="P1593" s="11"/>
      <c r="Q1593" s="60"/>
      <c r="R1593" s="12"/>
      <c r="S1593" s="12"/>
      <c r="T1593" s="11"/>
      <c r="U1593" s="12"/>
      <c r="V1593" s="11"/>
      <c r="W1593" s="61">
        <v>49</v>
      </c>
      <c r="X1593" s="61">
        <v>0.39100000000000001</v>
      </c>
      <c r="Y1593" s="10" t="s">
        <v>61</v>
      </c>
      <c r="Z1593" s="14" t="s">
        <v>58</v>
      </c>
      <c r="AA1593" s="11" t="s">
        <v>37</v>
      </c>
      <c r="AB1593" s="11"/>
      <c r="AD1593" s="61"/>
      <c r="AE1593" s="61"/>
      <c r="AG1593" s="61"/>
      <c r="AH1593" s="15"/>
      <c r="AI1593" s="15"/>
      <c r="AJ1593" s="15"/>
      <c r="AK1593" s="15"/>
      <c r="AL1593" s="15"/>
      <c r="AM1593" s="15"/>
      <c r="AN1593" s="15"/>
      <c r="AO1593" s="15"/>
      <c r="AP1593" s="15">
        <v>674.66666666666663</v>
      </c>
      <c r="AQ1593" s="27"/>
      <c r="AR1593" s="26"/>
      <c r="AT1593" s="11" t="s">
        <v>52</v>
      </c>
      <c r="AU1593" s="14" t="s">
        <v>56</v>
      </c>
      <c r="AV1593" s="13" t="s">
        <v>56</v>
      </c>
      <c r="AW1593" s="15"/>
    </row>
    <row r="1594" spans="9:49" s="10" customFormat="1" ht="12" customHeight="1" x14ac:dyDescent="0.2">
      <c r="I1594" s="104"/>
      <c r="J1594" s="11"/>
      <c r="L1594" s="14"/>
      <c r="M1594" s="11"/>
      <c r="P1594" s="11"/>
      <c r="Q1594" s="60"/>
      <c r="R1594" s="12"/>
      <c r="S1594" s="12"/>
      <c r="T1594" s="11"/>
      <c r="U1594" s="12"/>
      <c r="V1594" s="11"/>
      <c r="W1594" s="61">
        <v>26.5</v>
      </c>
      <c r="X1594" s="61">
        <v>0.32</v>
      </c>
      <c r="Y1594" s="10" t="s">
        <v>78</v>
      </c>
      <c r="Z1594" s="14" t="s">
        <v>79</v>
      </c>
      <c r="AA1594" s="11" t="s">
        <v>37</v>
      </c>
      <c r="AB1594" s="11"/>
      <c r="AD1594" s="61"/>
      <c r="AE1594" s="61"/>
      <c r="AG1594" s="61"/>
      <c r="AH1594" s="15"/>
      <c r="AI1594" s="15"/>
      <c r="AJ1594" s="15"/>
      <c r="AK1594" s="15"/>
      <c r="AL1594" s="15"/>
      <c r="AM1594" s="15"/>
      <c r="AN1594" s="15"/>
      <c r="AO1594" s="15"/>
      <c r="AP1594" s="15">
        <v>600</v>
      </c>
      <c r="AQ1594" s="105"/>
      <c r="AR1594" s="26"/>
      <c r="AT1594" s="11" t="s">
        <v>38</v>
      </c>
      <c r="AU1594" s="14" t="s">
        <v>80</v>
      </c>
      <c r="AV1594" s="13" t="s">
        <v>80</v>
      </c>
      <c r="AW1594" s="15"/>
    </row>
    <row r="1595" spans="9:49" s="10" customFormat="1" ht="12" customHeight="1" x14ac:dyDescent="0.2">
      <c r="I1595" s="104"/>
      <c r="J1595" s="11"/>
      <c r="L1595" s="14"/>
      <c r="M1595" s="11"/>
      <c r="P1595" s="11"/>
      <c r="Q1595" s="60"/>
      <c r="R1595" s="12"/>
      <c r="S1595" s="12"/>
      <c r="T1595" s="11"/>
      <c r="U1595" s="12"/>
      <c r="V1595" s="11"/>
      <c r="W1595" s="61">
        <v>9</v>
      </c>
      <c r="X1595" s="61">
        <v>0.19800000000000001</v>
      </c>
      <c r="Y1595" s="10" t="s">
        <v>78</v>
      </c>
      <c r="Z1595" s="14" t="s">
        <v>79</v>
      </c>
      <c r="AA1595" s="11" t="s">
        <v>37</v>
      </c>
      <c r="AB1595" s="11"/>
      <c r="AD1595" s="61"/>
      <c r="AE1595" s="61"/>
      <c r="AG1595" s="61"/>
      <c r="AH1595" s="15"/>
      <c r="AI1595" s="15"/>
      <c r="AJ1595" s="15"/>
      <c r="AK1595" s="15"/>
      <c r="AL1595" s="15"/>
      <c r="AM1595" s="15"/>
      <c r="AN1595" s="15"/>
      <c r="AO1595" s="15"/>
      <c r="AP1595" s="15">
        <v>600</v>
      </c>
      <c r="AQ1595" s="105"/>
      <c r="AR1595" s="26"/>
      <c r="AT1595" s="11" t="s">
        <v>38</v>
      </c>
      <c r="AU1595" s="14" t="s">
        <v>80</v>
      </c>
      <c r="AV1595" s="13" t="s">
        <v>80</v>
      </c>
      <c r="AW1595" s="15"/>
    </row>
    <row r="1596" spans="9:49" s="10" customFormat="1" ht="12" customHeight="1" x14ac:dyDescent="0.2">
      <c r="I1596" s="104"/>
      <c r="J1596" s="11"/>
      <c r="L1596" s="14"/>
      <c r="M1596" s="11"/>
      <c r="P1596" s="11"/>
      <c r="Q1596" s="60"/>
      <c r="R1596" s="12"/>
      <c r="S1596" s="12"/>
      <c r="T1596" s="11"/>
      <c r="U1596" s="12"/>
      <c r="V1596" s="11"/>
      <c r="W1596" s="61">
        <v>4.8</v>
      </c>
      <c r="X1596" s="61">
        <v>4.0000000000000001E-3</v>
      </c>
      <c r="Y1596" s="10" t="s">
        <v>43</v>
      </c>
      <c r="Z1596" s="14" t="s">
        <v>44</v>
      </c>
      <c r="AA1596" s="11" t="s">
        <v>37</v>
      </c>
      <c r="AB1596" s="11"/>
      <c r="AD1596" s="61"/>
      <c r="AE1596" s="61"/>
      <c r="AG1596" s="61"/>
      <c r="AH1596" s="15"/>
      <c r="AI1596" s="15"/>
      <c r="AJ1596" s="15"/>
      <c r="AK1596" s="15"/>
      <c r="AL1596" s="15"/>
      <c r="AM1596" s="15"/>
      <c r="AN1596" s="15"/>
      <c r="AO1596" s="15"/>
      <c r="AP1596" s="15">
        <v>2024</v>
      </c>
      <c r="AQ1596" s="27"/>
      <c r="AR1596" s="26"/>
      <c r="AT1596" s="11" t="s">
        <v>52</v>
      </c>
      <c r="AU1596" s="14" t="s">
        <v>45</v>
      </c>
      <c r="AV1596" s="13" t="s">
        <v>45</v>
      </c>
      <c r="AW1596" s="15"/>
    </row>
    <row r="1597" spans="9:49" s="10" customFormat="1" ht="12" customHeight="1" x14ac:dyDescent="0.2">
      <c r="I1597" s="104"/>
      <c r="J1597" s="11"/>
      <c r="L1597" s="74"/>
      <c r="M1597" s="11"/>
      <c r="P1597" s="11"/>
      <c r="Q1597" s="60"/>
      <c r="R1597" s="12"/>
      <c r="S1597" s="12"/>
      <c r="T1597" s="11"/>
      <c r="U1597" s="12"/>
      <c r="V1597" s="11"/>
      <c r="W1597" s="61">
        <v>1.2</v>
      </c>
      <c r="X1597" s="61">
        <v>1.0999999999999999E-2</v>
      </c>
      <c r="Y1597" s="10" t="s">
        <v>82</v>
      </c>
      <c r="Z1597" s="14" t="s">
        <v>44</v>
      </c>
      <c r="AA1597" s="11" t="s">
        <v>37</v>
      </c>
      <c r="AB1597" s="11"/>
      <c r="AD1597" s="61"/>
      <c r="AE1597" s="61"/>
      <c r="AG1597" s="61"/>
      <c r="AH1597" s="15"/>
      <c r="AI1597" s="15"/>
      <c r="AJ1597" s="15"/>
      <c r="AK1597" s="15"/>
      <c r="AL1597" s="15"/>
      <c r="AM1597" s="15"/>
      <c r="AN1597" s="15"/>
      <c r="AO1597" s="15"/>
      <c r="AP1597" s="15">
        <v>400</v>
      </c>
      <c r="AQ1597" s="27"/>
      <c r="AR1597" s="26"/>
      <c r="AT1597" s="11" t="s">
        <v>52</v>
      </c>
      <c r="AU1597" s="14" t="s">
        <v>105</v>
      </c>
      <c r="AV1597" s="13" t="s">
        <v>105</v>
      </c>
      <c r="AW1597" s="15"/>
    </row>
    <row r="1598" spans="9:49" s="10" customFormat="1" ht="12" customHeight="1" x14ac:dyDescent="0.2">
      <c r="I1598" s="104"/>
      <c r="J1598" s="11"/>
      <c r="L1598" s="14"/>
      <c r="M1598" s="11"/>
      <c r="O1598" s="30"/>
      <c r="P1598" s="19"/>
      <c r="Q1598" s="60"/>
      <c r="R1598" s="12"/>
      <c r="S1598" s="12"/>
      <c r="T1598" s="11"/>
      <c r="U1598" s="12"/>
      <c r="V1598" s="11"/>
      <c r="W1598" s="61">
        <v>382.4</v>
      </c>
      <c r="X1598" s="61">
        <v>2.8050000000000002</v>
      </c>
      <c r="Y1598" s="10" t="s">
        <v>146</v>
      </c>
      <c r="Z1598" s="14" t="s">
        <v>44</v>
      </c>
      <c r="AA1598" s="11" t="s">
        <v>37</v>
      </c>
      <c r="AB1598" s="11"/>
      <c r="AD1598" s="61"/>
      <c r="AE1598" s="61"/>
      <c r="AG1598" s="61"/>
      <c r="AH1598" s="15"/>
      <c r="AI1598" s="15"/>
      <c r="AJ1598" s="15"/>
      <c r="AK1598" s="15"/>
      <c r="AL1598" s="15"/>
      <c r="AM1598" s="15"/>
      <c r="AN1598" s="15"/>
      <c r="AO1598" s="15"/>
      <c r="AP1598" s="15">
        <v>2424</v>
      </c>
      <c r="AQ1598" s="27"/>
      <c r="AR1598" s="26"/>
      <c r="AT1598" s="11" t="s">
        <v>52</v>
      </c>
      <c r="AU1598" s="14" t="s">
        <v>105</v>
      </c>
      <c r="AV1598" s="13" t="s">
        <v>105</v>
      </c>
      <c r="AW1598" s="15"/>
    </row>
    <row r="1599" spans="9:49" s="10" customFormat="1" ht="12" customHeight="1" x14ac:dyDescent="0.2">
      <c r="I1599" s="104"/>
      <c r="J1599" s="11"/>
      <c r="L1599" s="14"/>
      <c r="M1599" s="11"/>
      <c r="O1599" s="30"/>
      <c r="P1599" s="19"/>
      <c r="Q1599" s="60"/>
      <c r="R1599" s="12"/>
      <c r="S1599" s="12"/>
      <c r="T1599" s="13"/>
      <c r="U1599" s="12"/>
      <c r="V1599" s="11"/>
      <c r="W1599" s="61">
        <v>1368</v>
      </c>
      <c r="X1599" s="61">
        <v>4.7149999999999999</v>
      </c>
      <c r="Y1599" s="10" t="s">
        <v>90</v>
      </c>
      <c r="Z1599" s="14" t="s">
        <v>79</v>
      </c>
      <c r="AA1599" s="11" t="s">
        <v>37</v>
      </c>
      <c r="AB1599" s="11"/>
      <c r="AD1599" s="61"/>
      <c r="AE1599" s="61"/>
      <c r="AG1599" s="61"/>
      <c r="AH1599" s="15"/>
      <c r="AI1599" s="15"/>
      <c r="AJ1599" s="15"/>
      <c r="AK1599" s="15"/>
      <c r="AL1599" s="15"/>
      <c r="AM1599" s="15"/>
      <c r="AN1599" s="15"/>
      <c r="AO1599" s="15"/>
      <c r="AP1599" s="15">
        <v>322.66666666666669</v>
      </c>
      <c r="AQ1599" s="27"/>
      <c r="AR1599" s="26"/>
      <c r="AT1599" s="11" t="s">
        <v>47</v>
      </c>
      <c r="AU1599" s="14" t="s">
        <v>80</v>
      </c>
      <c r="AV1599" s="13" t="s">
        <v>80</v>
      </c>
      <c r="AW1599" s="15"/>
    </row>
    <row r="1600" spans="9:49" s="10" customFormat="1" ht="12" customHeight="1" x14ac:dyDescent="0.2">
      <c r="I1600" s="104"/>
      <c r="J1600" s="11"/>
      <c r="L1600" s="14"/>
      <c r="M1600" s="11"/>
      <c r="O1600" s="30"/>
      <c r="P1600" s="19"/>
      <c r="Q1600" s="60"/>
      <c r="R1600" s="12"/>
      <c r="S1600" s="12"/>
      <c r="T1600" s="13"/>
      <c r="U1600" s="12"/>
      <c r="V1600" s="11"/>
      <c r="W1600" s="61">
        <v>483</v>
      </c>
      <c r="X1600" s="61">
        <v>1.6719999999999999</v>
      </c>
      <c r="Y1600" s="10" t="s">
        <v>90</v>
      </c>
      <c r="Z1600" s="14" t="s">
        <v>79</v>
      </c>
      <c r="AA1600" s="11" t="s">
        <v>37</v>
      </c>
      <c r="AB1600" s="11"/>
      <c r="AD1600" s="61"/>
      <c r="AE1600" s="61"/>
      <c r="AG1600" s="61"/>
      <c r="AH1600" s="15"/>
      <c r="AI1600" s="15"/>
      <c r="AJ1600" s="15"/>
      <c r="AK1600" s="15"/>
      <c r="AL1600" s="15"/>
      <c r="AM1600" s="15"/>
      <c r="AN1600" s="15"/>
      <c r="AO1600" s="15"/>
      <c r="AP1600" s="15">
        <v>322.66666666666669</v>
      </c>
      <c r="AQ1600" s="27"/>
      <c r="AR1600" s="26"/>
      <c r="AT1600" s="11" t="s">
        <v>47</v>
      </c>
      <c r="AU1600" s="14" t="s">
        <v>80</v>
      </c>
      <c r="AV1600" s="13" t="s">
        <v>80</v>
      </c>
      <c r="AW1600" s="15"/>
    </row>
    <row r="1601" spans="4:52" s="10" customFormat="1" ht="12" customHeight="1" x14ac:dyDescent="0.2">
      <c r="I1601" s="104"/>
      <c r="J1601" s="11"/>
      <c r="L1601" s="14"/>
      <c r="M1601" s="11"/>
      <c r="O1601" s="30"/>
      <c r="P1601" s="19"/>
      <c r="Q1601" s="60"/>
      <c r="R1601" s="12"/>
      <c r="S1601" s="12"/>
      <c r="T1601" s="13"/>
      <c r="U1601" s="12"/>
      <c r="V1601" s="11"/>
      <c r="W1601" s="61">
        <v>830</v>
      </c>
      <c r="X1601" s="61">
        <v>2.9209999999999998</v>
      </c>
      <c r="Y1601" s="10" t="s">
        <v>90</v>
      </c>
      <c r="Z1601" s="14" t="s">
        <v>79</v>
      </c>
      <c r="AA1601" s="11" t="s">
        <v>37</v>
      </c>
      <c r="AB1601" s="11"/>
      <c r="AD1601" s="61"/>
      <c r="AE1601" s="61"/>
      <c r="AG1601" s="61"/>
      <c r="AH1601" s="15"/>
      <c r="AI1601" s="15"/>
      <c r="AJ1601" s="15"/>
      <c r="AK1601" s="15"/>
      <c r="AL1601" s="15"/>
      <c r="AM1601" s="15"/>
      <c r="AN1601" s="15"/>
      <c r="AO1601" s="15"/>
      <c r="AP1601" s="15">
        <v>322.66666666666669</v>
      </c>
      <c r="AQ1601" s="27"/>
      <c r="AR1601" s="26"/>
      <c r="AT1601" s="11" t="s">
        <v>47</v>
      </c>
      <c r="AU1601" s="14" t="s">
        <v>80</v>
      </c>
      <c r="AV1601" s="13" t="s">
        <v>80</v>
      </c>
      <c r="AW1601" s="15"/>
    </row>
    <row r="1602" spans="4:52" s="10" customFormat="1" ht="12" customHeight="1" x14ac:dyDescent="0.2">
      <c r="I1602" s="104"/>
      <c r="J1602" s="11"/>
      <c r="L1602" s="14"/>
      <c r="M1602" s="11"/>
      <c r="O1602" s="30"/>
      <c r="P1602" s="19"/>
      <c r="Q1602" s="60"/>
      <c r="R1602" s="12"/>
      <c r="S1602" s="12"/>
      <c r="T1602" s="13"/>
      <c r="U1602" s="12"/>
      <c r="V1602" s="11"/>
      <c r="W1602" s="61">
        <v>6</v>
      </c>
      <c r="X1602" s="61">
        <v>0.158</v>
      </c>
      <c r="Y1602" s="10" t="s">
        <v>111</v>
      </c>
      <c r="Z1602" s="14" t="s">
        <v>79</v>
      </c>
      <c r="AA1602" s="11" t="s">
        <v>37</v>
      </c>
      <c r="AB1602" s="11"/>
      <c r="AD1602" s="61"/>
      <c r="AE1602" s="61"/>
      <c r="AG1602" s="61"/>
      <c r="AH1602" s="15"/>
      <c r="AI1602" s="15"/>
      <c r="AJ1602" s="15"/>
      <c r="AK1602" s="15"/>
      <c r="AL1602" s="15"/>
      <c r="AM1602" s="15"/>
      <c r="AN1602" s="15"/>
      <c r="AO1602" s="15"/>
      <c r="AP1602" s="15">
        <v>322.66666666666669</v>
      </c>
      <c r="AQ1602" s="27"/>
      <c r="AR1602" s="26"/>
      <c r="AT1602" s="11" t="s">
        <v>47</v>
      </c>
      <c r="AU1602" s="14" t="s">
        <v>80</v>
      </c>
      <c r="AV1602" s="13" t="s">
        <v>80</v>
      </c>
      <c r="AW1602" s="15"/>
    </row>
    <row r="1603" spans="4:52" s="10" customFormat="1" ht="12" customHeight="1" x14ac:dyDescent="0.2">
      <c r="I1603" s="104"/>
      <c r="J1603" s="11"/>
      <c r="L1603" s="14"/>
      <c r="M1603" s="11"/>
      <c r="O1603" s="30"/>
      <c r="P1603" s="19"/>
      <c r="Q1603" s="60"/>
      <c r="R1603" s="12"/>
      <c r="S1603" s="12"/>
      <c r="T1603" s="13"/>
      <c r="U1603" s="12"/>
      <c r="V1603" s="11"/>
      <c r="W1603" s="61">
        <v>152</v>
      </c>
      <c r="X1603" s="61">
        <v>1.278</v>
      </c>
      <c r="Y1603" s="10" t="s">
        <v>166</v>
      </c>
      <c r="Z1603" s="14" t="s">
        <v>79</v>
      </c>
      <c r="AA1603" s="11" t="s">
        <v>37</v>
      </c>
      <c r="AB1603" s="11"/>
      <c r="AD1603" s="61"/>
      <c r="AE1603" s="61"/>
      <c r="AG1603" s="61"/>
      <c r="AH1603" s="15"/>
      <c r="AI1603" s="15"/>
      <c r="AJ1603" s="15"/>
      <c r="AK1603" s="15"/>
      <c r="AL1603" s="15"/>
      <c r="AM1603" s="15"/>
      <c r="AN1603" s="15"/>
      <c r="AO1603" s="15"/>
      <c r="AP1603" s="15">
        <v>322.66666666666669</v>
      </c>
      <c r="AQ1603" s="27"/>
      <c r="AR1603" s="26"/>
      <c r="AT1603" s="11" t="s">
        <v>47</v>
      </c>
      <c r="AU1603" s="14" t="s">
        <v>80</v>
      </c>
      <c r="AV1603" s="13" t="s">
        <v>80</v>
      </c>
      <c r="AW1603" s="15"/>
    </row>
    <row r="1604" spans="4:52" s="10" customFormat="1" ht="12" customHeight="1" x14ac:dyDescent="0.2">
      <c r="I1604" s="104"/>
      <c r="J1604" s="11"/>
      <c r="L1604" s="14"/>
      <c r="M1604" s="11"/>
      <c r="O1604" s="30"/>
      <c r="P1604" s="19"/>
      <c r="Q1604" s="60"/>
      <c r="R1604" s="12"/>
      <c r="S1604" s="12"/>
      <c r="T1604" s="13"/>
      <c r="U1604" s="12"/>
      <c r="V1604" s="11"/>
      <c r="W1604" s="61">
        <v>9</v>
      </c>
      <c r="X1604" s="61">
        <v>0.23799999999999999</v>
      </c>
      <c r="Y1604" s="10" t="s">
        <v>111</v>
      </c>
      <c r="Z1604" s="14" t="s">
        <v>79</v>
      </c>
      <c r="AA1604" s="11" t="s">
        <v>37</v>
      </c>
      <c r="AB1604" s="11"/>
      <c r="AD1604" s="61"/>
      <c r="AE1604" s="61"/>
      <c r="AG1604" s="61"/>
      <c r="AH1604" s="15"/>
      <c r="AI1604" s="15"/>
      <c r="AJ1604" s="15"/>
      <c r="AK1604" s="15"/>
      <c r="AL1604" s="15"/>
      <c r="AM1604" s="15"/>
      <c r="AN1604" s="15"/>
      <c r="AO1604" s="15"/>
      <c r="AP1604" s="15">
        <v>322.66666666666669</v>
      </c>
      <c r="AQ1604" s="27"/>
      <c r="AR1604" s="26"/>
      <c r="AT1604" s="11" t="s">
        <v>47</v>
      </c>
      <c r="AU1604" s="14" t="s">
        <v>80</v>
      </c>
      <c r="AV1604" s="13" t="s">
        <v>80</v>
      </c>
      <c r="AW1604" s="15"/>
    </row>
    <row r="1605" spans="4:52" s="10" customFormat="1" ht="12" customHeight="1" x14ac:dyDescent="0.2">
      <c r="I1605" s="104"/>
      <c r="J1605" s="11"/>
      <c r="L1605" s="74"/>
      <c r="M1605" s="11"/>
      <c r="P1605" s="11"/>
      <c r="Q1605" s="60"/>
      <c r="R1605" s="12"/>
      <c r="S1605" s="12"/>
      <c r="T1605" s="13"/>
      <c r="U1605" s="12"/>
      <c r="V1605" s="11"/>
      <c r="W1605" s="61">
        <v>444.92</v>
      </c>
      <c r="X1605" s="61">
        <v>3.6873480000000001</v>
      </c>
      <c r="Y1605" s="10" t="s">
        <v>73</v>
      </c>
      <c r="Z1605" s="14" t="s">
        <v>74</v>
      </c>
      <c r="AA1605" s="11" t="s">
        <v>37</v>
      </c>
      <c r="AB1605" s="11"/>
      <c r="AD1605" s="61"/>
      <c r="AE1605" s="61"/>
      <c r="AG1605" s="61"/>
      <c r="AH1605" s="15"/>
      <c r="AI1605" s="15"/>
      <c r="AJ1605" s="15"/>
      <c r="AK1605" s="15"/>
      <c r="AL1605" s="15"/>
      <c r="AM1605" s="15"/>
      <c r="AN1605" s="15"/>
      <c r="AO1605" s="15"/>
      <c r="AP1605" s="15">
        <v>400</v>
      </c>
      <c r="AQ1605" s="27"/>
      <c r="AR1605" s="26"/>
      <c r="AT1605" s="11" t="s">
        <v>52</v>
      </c>
      <c r="AU1605" s="14" t="s">
        <v>75</v>
      </c>
      <c r="AV1605" s="13" t="s">
        <v>75</v>
      </c>
      <c r="AW1605" s="15"/>
    </row>
    <row r="1606" spans="4:52" s="10" customFormat="1" ht="12" customHeight="1" x14ac:dyDescent="0.2">
      <c r="I1606" s="104"/>
      <c r="J1606" s="11"/>
      <c r="L1606" s="74"/>
      <c r="M1606" s="11"/>
      <c r="P1606" s="11"/>
      <c r="Q1606" s="60"/>
      <c r="R1606" s="12"/>
      <c r="S1606" s="12"/>
      <c r="T1606" s="13"/>
      <c r="U1606" s="12"/>
      <c r="V1606" s="11"/>
      <c r="W1606" s="61">
        <v>444.92</v>
      </c>
      <c r="X1606" s="61">
        <v>3.6873480000000001</v>
      </c>
      <c r="Y1606" s="10" t="s">
        <v>73</v>
      </c>
      <c r="Z1606" s="14" t="s">
        <v>74</v>
      </c>
      <c r="AA1606" s="11" t="s">
        <v>37</v>
      </c>
      <c r="AB1606" s="11"/>
      <c r="AD1606" s="61"/>
      <c r="AE1606" s="61"/>
      <c r="AG1606" s="61"/>
      <c r="AH1606" s="15"/>
      <c r="AI1606" s="15"/>
      <c r="AJ1606" s="15"/>
      <c r="AK1606" s="15"/>
      <c r="AL1606" s="15"/>
      <c r="AM1606" s="15"/>
      <c r="AN1606" s="15"/>
      <c r="AO1606" s="15"/>
      <c r="AP1606" s="15">
        <v>400</v>
      </c>
      <c r="AQ1606" s="27"/>
      <c r="AR1606" s="26"/>
      <c r="AT1606" s="11" t="s">
        <v>52</v>
      </c>
      <c r="AU1606" s="14" t="s">
        <v>75</v>
      </c>
      <c r="AV1606" s="13" t="s">
        <v>75</v>
      </c>
      <c r="AW1606" s="15"/>
    </row>
    <row r="1607" spans="4:52" s="10" customFormat="1" ht="12" customHeight="1" x14ac:dyDescent="0.2">
      <c r="I1607" s="104"/>
      <c r="J1607" s="11"/>
      <c r="L1607" s="14"/>
      <c r="M1607" s="11"/>
      <c r="P1607" s="11"/>
      <c r="Q1607" s="60"/>
      <c r="R1607" s="12"/>
      <c r="S1607" s="12"/>
      <c r="T1607" s="11"/>
      <c r="U1607" s="12"/>
      <c r="V1607" s="11"/>
      <c r="W1607" s="61">
        <v>235.46</v>
      </c>
      <c r="X1607" s="61">
        <v>3.6326420000000001</v>
      </c>
      <c r="Y1607" s="10" t="s">
        <v>73</v>
      </c>
      <c r="Z1607" s="14" t="s">
        <v>74</v>
      </c>
      <c r="AA1607" s="11" t="s">
        <v>37</v>
      </c>
      <c r="AB1607" s="11"/>
      <c r="AD1607" s="61"/>
      <c r="AE1607" s="61"/>
      <c r="AG1607" s="61"/>
      <c r="AH1607" s="15"/>
      <c r="AI1607" s="15"/>
      <c r="AJ1607" s="15"/>
      <c r="AK1607" s="15"/>
      <c r="AL1607" s="15"/>
      <c r="AM1607" s="15"/>
      <c r="AN1607" s="15"/>
      <c r="AO1607" s="15"/>
      <c r="AP1607" s="15">
        <v>400</v>
      </c>
      <c r="AQ1607" s="27"/>
      <c r="AR1607" s="26"/>
      <c r="AT1607" s="11" t="s">
        <v>38</v>
      </c>
      <c r="AU1607" s="14" t="s">
        <v>75</v>
      </c>
      <c r="AV1607" s="13" t="s">
        <v>75</v>
      </c>
      <c r="AW1607" s="15"/>
    </row>
    <row r="1608" spans="4:52" s="10" customFormat="1" ht="12" customHeight="1" x14ac:dyDescent="0.2">
      <c r="I1608" s="104"/>
      <c r="J1608" s="11"/>
      <c r="L1608" s="14"/>
      <c r="M1608" s="11"/>
      <c r="P1608" s="11"/>
      <c r="Q1608" s="60"/>
      <c r="R1608" s="12"/>
      <c r="S1608" s="12"/>
      <c r="T1608" s="11"/>
      <c r="U1608" s="12"/>
      <c r="V1608" s="11"/>
      <c r="W1608" s="61">
        <v>407.04</v>
      </c>
      <c r="X1608" s="61">
        <v>720000.67300399998</v>
      </c>
      <c r="Z1608" s="81" t="s">
        <v>44</v>
      </c>
      <c r="AA1608" s="11" t="s">
        <v>41</v>
      </c>
      <c r="AB1608" s="17"/>
      <c r="AD1608" s="61"/>
      <c r="AE1608" s="61"/>
      <c r="AG1608" s="61"/>
      <c r="AH1608" s="15"/>
      <c r="AI1608" s="15"/>
      <c r="AJ1608" s="15"/>
      <c r="AK1608" s="15"/>
      <c r="AL1608" s="15"/>
      <c r="AM1608" s="15"/>
      <c r="AN1608" s="15"/>
      <c r="AO1608" s="15"/>
      <c r="AP1608" s="15">
        <v>400</v>
      </c>
      <c r="AQ1608" s="27"/>
      <c r="AR1608" s="26"/>
      <c r="AT1608" s="11" t="s">
        <v>38</v>
      </c>
      <c r="AU1608" s="14" t="s">
        <v>45</v>
      </c>
      <c r="AV1608" s="13" t="s">
        <v>45</v>
      </c>
      <c r="AW1608" s="15"/>
    </row>
    <row r="1609" spans="4:52" s="10" customFormat="1" ht="12" customHeight="1" x14ac:dyDescent="0.2">
      <c r="D1609" s="63"/>
      <c r="E1609" s="63"/>
      <c r="F1609" s="63"/>
      <c r="G1609" s="63"/>
      <c r="I1609" s="109"/>
      <c r="J1609" s="64"/>
      <c r="K1609" s="63"/>
      <c r="L1609" s="69"/>
      <c r="M1609" s="64"/>
      <c r="N1609" s="63"/>
      <c r="O1609" s="63"/>
      <c r="P1609" s="64"/>
      <c r="Q1609" s="66"/>
      <c r="R1609" s="12"/>
      <c r="S1609" s="12"/>
      <c r="T1609" s="64"/>
      <c r="U1609" s="70"/>
      <c r="V1609" s="64"/>
      <c r="W1609" s="71">
        <v>66.040000000000006</v>
      </c>
      <c r="X1609" s="71">
        <v>1.08</v>
      </c>
      <c r="Y1609" s="63" t="s">
        <v>228</v>
      </c>
      <c r="Z1609" s="69"/>
      <c r="AA1609" s="64" t="s">
        <v>37</v>
      </c>
      <c r="AB1609" s="79"/>
      <c r="AC1609" s="63"/>
      <c r="AD1609" s="71"/>
      <c r="AE1609" s="71"/>
      <c r="AF1609" s="63"/>
      <c r="AG1609" s="71"/>
      <c r="AH1609" s="77"/>
      <c r="AI1609" s="77"/>
      <c r="AJ1609" s="77"/>
      <c r="AK1609" s="77"/>
      <c r="AL1609" s="77"/>
      <c r="AM1609" s="77"/>
      <c r="AN1609" s="77"/>
      <c r="AO1609" s="77"/>
      <c r="AP1609" s="77">
        <v>792</v>
      </c>
      <c r="AQ1609" s="78"/>
      <c r="AR1609" s="97"/>
      <c r="AS1609" s="63"/>
      <c r="AT1609" s="64" t="s">
        <v>38</v>
      </c>
      <c r="AU1609" s="69" t="s">
        <v>45</v>
      </c>
      <c r="AV1609" s="13" t="s">
        <v>45</v>
      </c>
      <c r="AW1609" s="15"/>
      <c r="AX1609" s="63"/>
      <c r="AY1609" s="63"/>
    </row>
    <row r="1610" spans="4:52" s="10" customFormat="1" ht="12" customHeight="1" x14ac:dyDescent="0.2">
      <c r="I1610" s="104"/>
      <c r="J1610" s="11"/>
      <c r="L1610" s="14"/>
      <c r="M1610" s="11"/>
      <c r="P1610" s="11"/>
      <c r="Q1610" s="60"/>
      <c r="R1610" s="12"/>
      <c r="S1610" s="12"/>
      <c r="T1610" s="11"/>
      <c r="U1610" s="12"/>
      <c r="V1610" s="11"/>
      <c r="W1610" s="61">
        <v>65.819999999999993</v>
      </c>
      <c r="X1610" s="61">
        <v>0.19289999999999999</v>
      </c>
      <c r="Y1610" s="10" t="s">
        <v>73</v>
      </c>
      <c r="Z1610" s="14" t="s">
        <v>74</v>
      </c>
      <c r="AA1610" s="11" t="s">
        <v>37</v>
      </c>
      <c r="AB1610" s="11"/>
      <c r="AD1610" s="61"/>
      <c r="AE1610" s="61"/>
      <c r="AG1610" s="61"/>
      <c r="AH1610" s="15"/>
      <c r="AI1610" s="15"/>
      <c r="AJ1610" s="15"/>
      <c r="AK1610" s="15"/>
      <c r="AL1610" s="15"/>
      <c r="AM1610" s="15"/>
      <c r="AN1610" s="15"/>
      <c r="AO1610" s="15"/>
      <c r="AP1610" s="15">
        <v>520</v>
      </c>
      <c r="AQ1610" s="27"/>
      <c r="AR1610" s="26"/>
      <c r="AT1610" s="11" t="s">
        <v>38</v>
      </c>
      <c r="AU1610" s="14" t="s">
        <v>75</v>
      </c>
      <c r="AV1610" s="13" t="s">
        <v>75</v>
      </c>
      <c r="AW1610" s="15"/>
    </row>
    <row r="1611" spans="4:52" s="10" customFormat="1" ht="12" customHeight="1" x14ac:dyDescent="0.2">
      <c r="I1611" s="104"/>
      <c r="J1611" s="11"/>
      <c r="L1611" s="14"/>
      <c r="M1611" s="11"/>
      <c r="P1611" s="11"/>
      <c r="Q1611" s="60"/>
      <c r="R1611" s="12"/>
      <c r="S1611" s="12"/>
      <c r="T1611" s="11"/>
      <c r="U1611" s="12"/>
      <c r="V1611" s="11"/>
      <c r="W1611" s="61">
        <v>65.819999999999993</v>
      </c>
      <c r="X1611" s="61">
        <v>0.19289999999999999</v>
      </c>
      <c r="Y1611" s="10" t="s">
        <v>73</v>
      </c>
      <c r="Z1611" s="14" t="s">
        <v>74</v>
      </c>
      <c r="AA1611" s="11" t="s">
        <v>37</v>
      </c>
      <c r="AB1611" s="11"/>
      <c r="AD1611" s="61"/>
      <c r="AE1611" s="61"/>
      <c r="AG1611" s="61"/>
      <c r="AH1611" s="15"/>
      <c r="AI1611" s="15"/>
      <c r="AJ1611" s="15"/>
      <c r="AK1611" s="15"/>
      <c r="AL1611" s="15"/>
      <c r="AM1611" s="15"/>
      <c r="AN1611" s="15"/>
      <c r="AO1611" s="15"/>
      <c r="AP1611" s="15">
        <v>520</v>
      </c>
      <c r="AQ1611" s="27"/>
      <c r="AR1611" s="26"/>
      <c r="AT1611" s="11" t="s">
        <v>38</v>
      </c>
      <c r="AU1611" s="14" t="s">
        <v>75</v>
      </c>
      <c r="AV1611" s="13" t="s">
        <v>75</v>
      </c>
      <c r="AW1611" s="15"/>
    </row>
    <row r="1612" spans="4:52" s="10" customFormat="1" ht="12" customHeight="1" x14ac:dyDescent="0.2">
      <c r="E1612" s="11"/>
      <c r="F1612" s="11"/>
      <c r="G1612" s="11"/>
      <c r="I1612" s="11"/>
      <c r="J1612" s="11"/>
      <c r="L1612" s="23"/>
      <c r="M1612" s="11"/>
      <c r="N1612" s="11"/>
      <c r="P1612" s="11"/>
      <c r="Q1612" s="55"/>
      <c r="R1612" s="12"/>
      <c r="S1612" s="12"/>
      <c r="T1612" s="13"/>
      <c r="V1612" s="11"/>
      <c r="W1612" s="15">
        <v>95.02</v>
      </c>
      <c r="X1612" s="15">
        <v>8</v>
      </c>
      <c r="Y1612" s="10" t="s">
        <v>49</v>
      </c>
      <c r="Z1612" s="10" t="s">
        <v>66</v>
      </c>
      <c r="AA1612" s="11" t="s">
        <v>41</v>
      </c>
      <c r="AB1612" s="18"/>
      <c r="AC1612" s="12"/>
      <c r="AD1612" s="15"/>
      <c r="AE1612" s="15"/>
      <c r="AF1612" s="13"/>
      <c r="AG1612" s="15"/>
      <c r="AH1612" s="42"/>
      <c r="AI1612" s="42"/>
      <c r="AJ1612" s="15"/>
      <c r="AK1612" s="15"/>
      <c r="AL1612" s="15"/>
      <c r="AM1612" s="15"/>
      <c r="AN1612" s="15"/>
      <c r="AO1612" s="27"/>
      <c r="AP1612" s="27">
        <v>1418.9746741429728</v>
      </c>
      <c r="AR1612" s="26"/>
      <c r="AT1612" s="13" t="s">
        <v>47</v>
      </c>
      <c r="AU1612" s="16" t="s">
        <v>51</v>
      </c>
      <c r="AV1612" s="13" t="s">
        <v>51</v>
      </c>
      <c r="AX1612" s="16"/>
      <c r="AZ1612" s="10">
        <v>8825</v>
      </c>
    </row>
    <row r="1613" spans="4:52" s="10" customFormat="1" ht="12" customHeight="1" x14ac:dyDescent="0.2">
      <c r="E1613" s="11"/>
      <c r="F1613" s="11"/>
      <c r="G1613" s="11"/>
      <c r="I1613" s="11"/>
      <c r="J1613" s="11"/>
      <c r="L1613" s="23"/>
      <c r="M1613" s="11"/>
      <c r="N1613" s="11"/>
      <c r="P1613" s="11"/>
      <c r="Q1613" s="55"/>
      <c r="R1613" s="12"/>
      <c r="S1613" s="12"/>
      <c r="T1613" s="13"/>
      <c r="V1613" s="11"/>
      <c r="W1613" s="15">
        <v>188.04</v>
      </c>
      <c r="X1613" s="15">
        <v>1.8657919999999999</v>
      </c>
      <c r="Z1613" s="10" t="s">
        <v>49</v>
      </c>
      <c r="AA1613" s="11" t="s">
        <v>37</v>
      </c>
      <c r="AB1613" s="18"/>
      <c r="AC1613" s="12"/>
      <c r="AD1613" s="15"/>
      <c r="AE1613" s="15"/>
      <c r="AF1613" s="13"/>
      <c r="AG1613" s="15"/>
      <c r="AH1613" s="42"/>
      <c r="AI1613" s="42"/>
      <c r="AJ1613" s="15"/>
      <c r="AK1613" s="15"/>
      <c r="AL1613" s="15"/>
      <c r="AM1613" s="15"/>
      <c r="AN1613" s="15"/>
      <c r="AO1613" s="27"/>
      <c r="AP1613" s="27">
        <v>709.48733707148642</v>
      </c>
      <c r="AR1613" s="26"/>
      <c r="AT1613" s="13" t="s">
        <v>47</v>
      </c>
      <c r="AU1613" s="16" t="s">
        <v>51</v>
      </c>
      <c r="AV1613" s="13" t="s">
        <v>51</v>
      </c>
      <c r="AX1613" s="16" t="s">
        <v>229</v>
      </c>
      <c r="AZ1613" s="10">
        <v>8826</v>
      </c>
    </row>
    <row r="1614" spans="4:52" s="10" customFormat="1" ht="12" customHeight="1" x14ac:dyDescent="0.2">
      <c r="E1614" s="11"/>
      <c r="F1614" s="11"/>
      <c r="G1614" s="11"/>
      <c r="I1614" s="11"/>
      <c r="J1614" s="11"/>
      <c r="L1614" s="23"/>
      <c r="M1614" s="11"/>
      <c r="N1614" s="11"/>
      <c r="P1614" s="11"/>
      <c r="Q1614" s="55"/>
      <c r="R1614" s="12"/>
      <c r="S1614" s="12"/>
      <c r="T1614" s="13"/>
      <c r="V1614" s="11"/>
      <c r="W1614" s="15">
        <v>188.04</v>
      </c>
      <c r="X1614" s="15">
        <v>1.8657919999999999</v>
      </c>
      <c r="Z1614" s="10" t="s">
        <v>49</v>
      </c>
      <c r="AA1614" s="11" t="s">
        <v>37</v>
      </c>
      <c r="AB1614" s="22"/>
      <c r="AC1614" s="12"/>
      <c r="AD1614" s="15"/>
      <c r="AE1614" s="15"/>
      <c r="AF1614" s="13"/>
      <c r="AG1614" s="15"/>
      <c r="AH1614" s="42"/>
      <c r="AI1614" s="42"/>
      <c r="AJ1614" s="15"/>
      <c r="AK1614" s="15"/>
      <c r="AL1614" s="15"/>
      <c r="AM1614" s="15"/>
      <c r="AN1614" s="15"/>
      <c r="AO1614" s="27"/>
      <c r="AP1614" s="27">
        <v>709.48733707148642</v>
      </c>
      <c r="AR1614" s="26"/>
      <c r="AT1614" s="13" t="s">
        <v>47</v>
      </c>
      <c r="AU1614" s="16" t="s">
        <v>51</v>
      </c>
      <c r="AV1614" s="13" t="s">
        <v>51</v>
      </c>
      <c r="AX1614" s="16" t="s">
        <v>229</v>
      </c>
      <c r="AZ1614" s="10">
        <v>8827</v>
      </c>
    </row>
    <row r="1615" spans="4:52" s="10" customFormat="1" ht="12" customHeight="1" x14ac:dyDescent="0.2">
      <c r="E1615" s="11"/>
      <c r="F1615" s="11"/>
      <c r="G1615" s="11"/>
      <c r="I1615" s="11"/>
      <c r="J1615" s="11"/>
      <c r="L1615" s="23"/>
      <c r="M1615" s="11"/>
      <c r="N1615" s="11"/>
      <c r="P1615" s="11"/>
      <c r="Q1615" s="55"/>
      <c r="R1615" s="12"/>
      <c r="S1615" s="12"/>
      <c r="T1615" s="13"/>
      <c r="V1615" s="11"/>
      <c r="W1615" s="15">
        <v>3.7</v>
      </c>
      <c r="X1615" s="15">
        <v>1.4999999999999999E-2</v>
      </c>
      <c r="Y1615" s="10" t="s">
        <v>73</v>
      </c>
      <c r="Z1615" s="10" t="s">
        <v>74</v>
      </c>
      <c r="AA1615" s="11" t="s">
        <v>37</v>
      </c>
      <c r="AB1615" s="17"/>
      <c r="AC1615" s="12"/>
      <c r="AD1615" s="15"/>
      <c r="AE1615" s="15"/>
      <c r="AF1615" s="13"/>
      <c r="AG1615" s="15"/>
      <c r="AH1615" s="42"/>
      <c r="AI1615" s="42"/>
      <c r="AJ1615" s="15"/>
      <c r="AK1615" s="15"/>
      <c r="AL1615" s="15"/>
      <c r="AM1615" s="15"/>
      <c r="AN1615" s="15"/>
      <c r="AO1615" s="27"/>
      <c r="AP1615" s="27">
        <v>1466.2738299477387</v>
      </c>
      <c r="AR1615" s="26"/>
      <c r="AT1615" s="13" t="s">
        <v>52</v>
      </c>
      <c r="AU1615" s="16" t="s">
        <v>75</v>
      </c>
      <c r="AV1615" s="13" t="s">
        <v>75</v>
      </c>
      <c r="AX1615" s="16"/>
      <c r="AZ1615" s="10">
        <v>8829</v>
      </c>
    </row>
    <row r="1616" spans="4:52" s="10" customFormat="1" ht="12" customHeight="1" x14ac:dyDescent="0.2">
      <c r="E1616" s="11"/>
      <c r="F1616" s="11"/>
      <c r="G1616" s="11"/>
      <c r="I1616" s="11"/>
      <c r="J1616" s="11"/>
      <c r="L1616" s="23"/>
      <c r="M1616" s="11"/>
      <c r="N1616" s="11"/>
      <c r="P1616" s="11"/>
      <c r="Q1616" s="55"/>
      <c r="R1616" s="12"/>
      <c r="S1616" s="12"/>
      <c r="T1616" s="13"/>
      <c r="V1616" s="11"/>
      <c r="W1616" s="15">
        <v>1</v>
      </c>
      <c r="X1616" s="15">
        <v>1</v>
      </c>
      <c r="Y1616" s="10" t="s">
        <v>65</v>
      </c>
      <c r="Z1616" s="10" t="s">
        <v>49</v>
      </c>
      <c r="AA1616" s="11" t="s">
        <v>41</v>
      </c>
      <c r="AB1616" s="11"/>
      <c r="AC1616" s="12"/>
      <c r="AD1616" s="15"/>
      <c r="AE1616" s="15"/>
      <c r="AF1616" s="13"/>
      <c r="AG1616" s="15"/>
      <c r="AH1616" s="42"/>
      <c r="AI1616" s="42"/>
      <c r="AJ1616" s="15"/>
      <c r="AK1616" s="15"/>
      <c r="AL1616" s="15"/>
      <c r="AM1616" s="15"/>
      <c r="AN1616" s="15"/>
      <c r="AO1616" s="27"/>
      <c r="AP1616" s="27">
        <v>709.48733707148642</v>
      </c>
      <c r="AR1616" s="26"/>
      <c r="AT1616" s="13" t="s">
        <v>47</v>
      </c>
      <c r="AU1616" s="16" t="s">
        <v>51</v>
      </c>
      <c r="AV1616" s="13" t="s">
        <v>51</v>
      </c>
      <c r="AX1616" s="16"/>
      <c r="AZ1616" s="10">
        <v>8831</v>
      </c>
    </row>
    <row r="1617" spans="5:52" s="10" customFormat="1" ht="12" customHeight="1" x14ac:dyDescent="0.2">
      <c r="E1617" s="11"/>
      <c r="F1617" s="11"/>
      <c r="G1617" s="11"/>
      <c r="I1617" s="11"/>
      <c r="J1617" s="11"/>
      <c r="L1617" s="23"/>
      <c r="M1617" s="11"/>
      <c r="N1617" s="11"/>
      <c r="P1617" s="11"/>
      <c r="Q1617" s="55"/>
      <c r="R1617" s="12"/>
      <c r="S1617" s="12"/>
      <c r="T1617" s="13"/>
      <c r="V1617" s="11"/>
      <c r="W1617" s="15">
        <v>1</v>
      </c>
      <c r="X1617" s="15">
        <v>1</v>
      </c>
      <c r="Y1617" s="10" t="s">
        <v>65</v>
      </c>
      <c r="Z1617" s="10" t="s">
        <v>49</v>
      </c>
      <c r="AA1617" s="11" t="s">
        <v>41</v>
      </c>
      <c r="AB1617" s="11"/>
      <c r="AC1617" s="12"/>
      <c r="AD1617" s="15"/>
      <c r="AE1617" s="15"/>
      <c r="AF1617" s="13"/>
      <c r="AG1617" s="15"/>
      <c r="AH1617" s="42"/>
      <c r="AI1617" s="42"/>
      <c r="AJ1617" s="15"/>
      <c r="AK1617" s="15"/>
      <c r="AL1617" s="15"/>
      <c r="AM1617" s="15"/>
      <c r="AN1617" s="15"/>
      <c r="AO1617" s="27"/>
      <c r="AP1617" s="27">
        <v>1087.8805835096125</v>
      </c>
      <c r="AR1617" s="26"/>
      <c r="AT1617" s="13" t="s">
        <v>47</v>
      </c>
      <c r="AU1617" s="16" t="s">
        <v>51</v>
      </c>
      <c r="AV1617" s="13" t="s">
        <v>51</v>
      </c>
      <c r="AX1617" s="16"/>
      <c r="AZ1617" s="10">
        <v>8832</v>
      </c>
    </row>
    <row r="1618" spans="5:52" s="10" customFormat="1" ht="12" customHeight="1" x14ac:dyDescent="0.2">
      <c r="E1618" s="11"/>
      <c r="F1618" s="11"/>
      <c r="G1618" s="11"/>
      <c r="I1618" s="11"/>
      <c r="J1618" s="11"/>
      <c r="L1618" s="23"/>
      <c r="M1618" s="11"/>
      <c r="N1618" s="11"/>
      <c r="O1618" s="23"/>
      <c r="P1618" s="11"/>
      <c r="Q1618" s="55"/>
      <c r="R1618" s="12"/>
      <c r="S1618" s="12"/>
      <c r="T1618" s="13"/>
      <c r="V1618" s="11"/>
      <c r="W1618" s="15">
        <v>5.9</v>
      </c>
      <c r="X1618" s="15">
        <v>1.4999999999999999E-2</v>
      </c>
      <c r="Y1618" s="10" t="s">
        <v>73</v>
      </c>
      <c r="Z1618" s="10" t="s">
        <v>74</v>
      </c>
      <c r="AA1618" s="11" t="s">
        <v>37</v>
      </c>
      <c r="AB1618" s="17"/>
      <c r="AC1618" s="12"/>
      <c r="AD1618" s="15"/>
      <c r="AE1618" s="15"/>
      <c r="AF1618" s="13"/>
      <c r="AG1618" s="15"/>
      <c r="AH1618" s="42"/>
      <c r="AI1618" s="42"/>
      <c r="AJ1618" s="15"/>
      <c r="AK1618" s="15"/>
      <c r="AL1618" s="15"/>
      <c r="AM1618" s="15"/>
      <c r="AN1618" s="15"/>
      <c r="AO1618" s="27"/>
      <c r="AP1618" s="27">
        <v>378.39324643812608</v>
      </c>
      <c r="AR1618" s="26"/>
      <c r="AT1618" s="13" t="s">
        <v>38</v>
      </c>
      <c r="AU1618" s="16" t="s">
        <v>75</v>
      </c>
      <c r="AV1618" s="13" t="s">
        <v>75</v>
      </c>
      <c r="AX1618" s="16"/>
      <c r="AZ1618" s="10">
        <v>8833</v>
      </c>
    </row>
    <row r="1619" spans="5:52" s="10" customFormat="1" ht="12" customHeight="1" x14ac:dyDescent="0.2">
      <c r="E1619" s="11"/>
      <c r="F1619" s="11"/>
      <c r="G1619" s="11"/>
      <c r="I1619" s="11"/>
      <c r="J1619" s="11"/>
      <c r="L1619" s="23"/>
      <c r="M1619" s="11"/>
      <c r="N1619" s="11"/>
      <c r="P1619" s="11"/>
      <c r="Q1619" s="55"/>
      <c r="R1619" s="12"/>
      <c r="S1619" s="12"/>
      <c r="T1619" s="13"/>
      <c r="V1619" s="11"/>
      <c r="W1619" s="15">
        <v>17.2</v>
      </c>
      <c r="X1619" s="15">
        <v>4.4999999999999998E-2</v>
      </c>
      <c r="Y1619" s="10" t="s">
        <v>73</v>
      </c>
      <c r="Z1619" s="10" t="s">
        <v>74</v>
      </c>
      <c r="AA1619" s="11" t="s">
        <v>37</v>
      </c>
      <c r="AB1619" s="18"/>
      <c r="AC1619" s="12"/>
      <c r="AD1619" s="15"/>
      <c r="AE1619" s="15"/>
      <c r="AF1619" s="13"/>
      <c r="AG1619" s="15"/>
      <c r="AH1619" s="42"/>
      <c r="AI1619" s="42"/>
      <c r="AJ1619" s="15"/>
      <c r="AK1619" s="15"/>
      <c r="AL1619" s="15"/>
      <c r="AM1619" s="15"/>
      <c r="AN1619" s="15"/>
      <c r="AO1619" s="27"/>
      <c r="AP1619" s="27">
        <v>378.39324643812608</v>
      </c>
      <c r="AR1619" s="26"/>
      <c r="AT1619" s="13" t="s">
        <v>38</v>
      </c>
      <c r="AU1619" s="16" t="s">
        <v>75</v>
      </c>
      <c r="AV1619" s="13" t="s">
        <v>75</v>
      </c>
      <c r="AX1619" s="16"/>
      <c r="AZ1619" s="10">
        <v>8834</v>
      </c>
    </row>
    <row r="1620" spans="5:52" s="10" customFormat="1" ht="12" customHeight="1" x14ac:dyDescent="0.2">
      <c r="E1620" s="11"/>
      <c r="F1620" s="11"/>
      <c r="G1620" s="11"/>
      <c r="I1620" s="11"/>
      <c r="J1620" s="11"/>
      <c r="L1620" s="23"/>
      <c r="M1620" s="11"/>
      <c r="N1620" s="11"/>
      <c r="P1620" s="11"/>
      <c r="Q1620" s="55"/>
      <c r="R1620" s="12"/>
      <c r="S1620" s="12"/>
      <c r="T1620" s="13"/>
      <c r="V1620" s="11"/>
      <c r="W1620" s="15">
        <v>2.4</v>
      </c>
      <c r="X1620" s="15">
        <v>3.4000000000000002E-2</v>
      </c>
      <c r="Y1620" s="10" t="s">
        <v>68</v>
      </c>
      <c r="Z1620" s="10" t="s">
        <v>102</v>
      </c>
      <c r="AA1620" s="11" t="s">
        <v>37</v>
      </c>
      <c r="AB1620" s="18"/>
      <c r="AC1620" s="12"/>
      <c r="AD1620" s="15"/>
      <c r="AE1620" s="15"/>
      <c r="AF1620" s="13"/>
      <c r="AG1620" s="15"/>
      <c r="AH1620" s="42"/>
      <c r="AI1620" s="42"/>
      <c r="AJ1620" s="15"/>
      <c r="AK1620" s="15"/>
      <c r="AL1620" s="15"/>
      <c r="AM1620" s="15"/>
      <c r="AN1620" s="15"/>
      <c r="AO1620" s="27"/>
      <c r="AP1620" s="27">
        <v>709.48733707148642</v>
      </c>
      <c r="AR1620" s="26"/>
      <c r="AT1620" s="13" t="s">
        <v>47</v>
      </c>
      <c r="AU1620" s="16" t="s">
        <v>51</v>
      </c>
      <c r="AV1620" s="13" t="s">
        <v>51</v>
      </c>
      <c r="AX1620" s="16"/>
      <c r="AZ1620" s="10">
        <v>8835</v>
      </c>
    </row>
    <row r="1621" spans="5:52" s="10" customFormat="1" ht="12" customHeight="1" x14ac:dyDescent="0.2">
      <c r="E1621" s="11"/>
      <c r="F1621" s="11"/>
      <c r="G1621" s="11"/>
      <c r="I1621" s="11"/>
      <c r="J1621" s="11"/>
      <c r="L1621" s="23"/>
      <c r="M1621" s="11"/>
      <c r="N1621" s="11"/>
      <c r="P1621" s="11"/>
      <c r="Q1621" s="55"/>
      <c r="R1621" s="12"/>
      <c r="S1621" s="12"/>
      <c r="T1621" s="13"/>
      <c r="V1621" s="11"/>
      <c r="W1621" s="15">
        <v>50</v>
      </c>
      <c r="X1621" s="15">
        <v>3</v>
      </c>
      <c r="Y1621" s="10" t="s">
        <v>67</v>
      </c>
      <c r="Z1621" s="10" t="s">
        <v>49</v>
      </c>
      <c r="AA1621" s="11" t="s">
        <v>41</v>
      </c>
      <c r="AB1621" s="11"/>
      <c r="AC1621" s="12"/>
      <c r="AD1621" s="15"/>
      <c r="AE1621" s="15"/>
      <c r="AF1621" s="13"/>
      <c r="AG1621" s="15"/>
      <c r="AH1621" s="42"/>
      <c r="AI1621" s="42"/>
      <c r="AJ1621" s="15"/>
      <c r="AK1621" s="15"/>
      <c r="AL1621" s="15"/>
      <c r="AM1621" s="15"/>
      <c r="AN1621" s="15"/>
      <c r="AO1621" s="27"/>
      <c r="AP1621" s="27">
        <v>1418.9746741429728</v>
      </c>
      <c r="AR1621" s="26"/>
      <c r="AT1621" s="13" t="s">
        <v>47</v>
      </c>
      <c r="AU1621" s="16" t="s">
        <v>51</v>
      </c>
      <c r="AV1621" s="13" t="s">
        <v>51</v>
      </c>
      <c r="AX1621" s="16"/>
      <c r="AZ1621" s="10">
        <v>8839</v>
      </c>
    </row>
    <row r="1622" spans="5:52" s="10" customFormat="1" ht="12" customHeight="1" x14ac:dyDescent="0.2">
      <c r="E1622" s="11"/>
      <c r="F1622" s="11"/>
      <c r="G1622" s="11"/>
      <c r="I1622" s="11"/>
      <c r="J1622" s="11"/>
      <c r="L1622" s="23"/>
      <c r="M1622" s="11"/>
      <c r="N1622" s="11"/>
      <c r="P1622" s="11"/>
      <c r="Q1622" s="55"/>
      <c r="R1622" s="12"/>
      <c r="S1622" s="12"/>
      <c r="T1622" s="13"/>
      <c r="V1622" s="11"/>
      <c r="W1622" s="15">
        <v>132</v>
      </c>
      <c r="X1622" s="15">
        <v>0.52700000000000002</v>
      </c>
      <c r="Y1622" s="10" t="s">
        <v>76</v>
      </c>
      <c r="Z1622" s="10" t="s">
        <v>49</v>
      </c>
      <c r="AA1622" s="11" t="s">
        <v>37</v>
      </c>
      <c r="AB1622" s="11"/>
      <c r="AC1622" s="12"/>
      <c r="AD1622" s="15"/>
      <c r="AE1622" s="15"/>
      <c r="AF1622" s="13"/>
      <c r="AG1622" s="15"/>
      <c r="AH1622" s="42"/>
      <c r="AI1622" s="42"/>
      <c r="AJ1622" s="15"/>
      <c r="AK1622" s="15"/>
      <c r="AL1622" s="15"/>
      <c r="AM1622" s="15"/>
      <c r="AN1622" s="15"/>
      <c r="AO1622" s="27"/>
      <c r="AP1622" s="27">
        <v>709.48733707148642</v>
      </c>
      <c r="AR1622" s="26"/>
      <c r="AT1622" s="13" t="s">
        <v>47</v>
      </c>
      <c r="AU1622" s="16" t="s">
        <v>51</v>
      </c>
      <c r="AV1622" s="13" t="s">
        <v>51</v>
      </c>
      <c r="AX1622" s="16"/>
      <c r="AZ1622" s="10">
        <v>8854</v>
      </c>
    </row>
    <row r="1623" spans="5:52" s="10" customFormat="1" ht="12" x14ac:dyDescent="0.2">
      <c r="E1623" s="11"/>
      <c r="F1623" s="11"/>
      <c r="G1623" s="11"/>
      <c r="I1623" s="11"/>
      <c r="J1623" s="11"/>
      <c r="L1623" s="23"/>
      <c r="M1623" s="11"/>
      <c r="N1623" s="11"/>
      <c r="P1623" s="11"/>
      <c r="Q1623" s="55"/>
      <c r="R1623" s="12"/>
      <c r="S1623" s="12"/>
      <c r="T1623" s="13"/>
      <c r="V1623" s="11"/>
      <c r="W1623" s="15">
        <v>110</v>
      </c>
      <c r="X1623" s="15">
        <v>1.369</v>
      </c>
      <c r="Y1623" s="10" t="s">
        <v>76</v>
      </c>
      <c r="Z1623" s="10" t="s">
        <v>49</v>
      </c>
      <c r="AA1623" s="11" t="s">
        <v>37</v>
      </c>
      <c r="AB1623" s="18"/>
      <c r="AC1623" s="12"/>
      <c r="AD1623" s="15"/>
      <c r="AE1623" s="15"/>
      <c r="AF1623" s="13"/>
      <c r="AG1623" s="15"/>
      <c r="AH1623" s="42"/>
      <c r="AI1623" s="42"/>
      <c r="AJ1623" s="15"/>
      <c r="AK1623" s="15"/>
      <c r="AL1623" s="15"/>
      <c r="AM1623" s="15"/>
      <c r="AN1623" s="15"/>
      <c r="AO1623" s="27"/>
      <c r="AP1623" s="27">
        <v>709.48733707148642</v>
      </c>
      <c r="AR1623" s="26"/>
      <c r="AT1623" s="13" t="s">
        <v>47</v>
      </c>
      <c r="AU1623" s="16" t="s">
        <v>51</v>
      </c>
      <c r="AV1623" s="13" t="s">
        <v>51</v>
      </c>
      <c r="AX1623" s="16"/>
      <c r="AZ1623" s="10">
        <v>8855</v>
      </c>
    </row>
    <row r="1624" spans="5:52" s="10" customFormat="1" ht="12" x14ac:dyDescent="0.2">
      <c r="E1624" s="11"/>
      <c r="F1624" s="11"/>
      <c r="G1624" s="11"/>
      <c r="I1624" s="11"/>
      <c r="J1624" s="11"/>
      <c r="L1624" s="23"/>
      <c r="M1624" s="11"/>
      <c r="N1624" s="11"/>
      <c r="P1624" s="11"/>
      <c r="Q1624" s="55"/>
      <c r="R1624" s="12"/>
      <c r="S1624" s="12"/>
      <c r="T1624" s="13"/>
      <c r="V1624" s="11"/>
      <c r="W1624" s="15">
        <v>1</v>
      </c>
      <c r="X1624" s="15">
        <v>1</v>
      </c>
      <c r="Y1624" s="10" t="s">
        <v>49</v>
      </c>
      <c r="Z1624" s="10" t="s">
        <v>66</v>
      </c>
      <c r="AA1624" s="11" t="s">
        <v>41</v>
      </c>
      <c r="AB1624" s="18"/>
      <c r="AC1624" s="12"/>
      <c r="AD1624" s="15"/>
      <c r="AE1624" s="15"/>
      <c r="AF1624" s="13"/>
      <c r="AG1624" s="15"/>
      <c r="AH1624" s="42"/>
      <c r="AI1624" s="42"/>
      <c r="AJ1624" s="15"/>
      <c r="AK1624" s="15"/>
      <c r="AL1624" s="15"/>
      <c r="AM1624" s="15"/>
      <c r="AN1624" s="15"/>
      <c r="AO1624" s="27"/>
      <c r="AP1624" s="27">
        <v>1418.9746741429728</v>
      </c>
      <c r="AR1624" s="26"/>
      <c r="AT1624" s="13" t="s">
        <v>47</v>
      </c>
      <c r="AU1624" s="16" t="s">
        <v>51</v>
      </c>
      <c r="AV1624" s="13" t="s">
        <v>51</v>
      </c>
      <c r="AX1624" s="16"/>
      <c r="AZ1624" s="10">
        <v>8856</v>
      </c>
    </row>
    <row r="1625" spans="5:52" s="10" customFormat="1" ht="12" x14ac:dyDescent="0.2">
      <c r="E1625" s="11"/>
      <c r="F1625" s="11"/>
      <c r="G1625" s="11"/>
      <c r="I1625" s="11"/>
      <c r="J1625" s="11"/>
      <c r="L1625" s="23"/>
      <c r="M1625" s="11"/>
      <c r="N1625" s="11"/>
      <c r="P1625" s="11"/>
      <c r="Q1625" s="55"/>
      <c r="R1625" s="12"/>
      <c r="S1625" s="12"/>
      <c r="T1625" s="13"/>
      <c r="V1625" s="11"/>
      <c r="W1625" s="15">
        <v>1</v>
      </c>
      <c r="X1625" s="15">
        <v>1</v>
      </c>
      <c r="Y1625" s="10" t="s">
        <v>65</v>
      </c>
      <c r="Z1625" s="10" t="s">
        <v>49</v>
      </c>
      <c r="AA1625" s="11" t="s">
        <v>41</v>
      </c>
      <c r="AB1625" s="11"/>
      <c r="AC1625" s="12"/>
      <c r="AD1625" s="15"/>
      <c r="AE1625" s="15"/>
      <c r="AF1625" s="13"/>
      <c r="AG1625" s="15"/>
      <c r="AH1625" s="42"/>
      <c r="AI1625" s="42"/>
      <c r="AJ1625" s="15"/>
      <c r="AK1625" s="15"/>
      <c r="AL1625" s="15"/>
      <c r="AM1625" s="15"/>
      <c r="AN1625" s="15"/>
      <c r="AO1625" s="27"/>
      <c r="AP1625" s="27">
        <v>709.48733707148642</v>
      </c>
      <c r="AR1625" s="26"/>
      <c r="AT1625" s="13" t="s">
        <v>47</v>
      </c>
      <c r="AU1625" s="16" t="s">
        <v>51</v>
      </c>
      <c r="AV1625" s="13" t="s">
        <v>51</v>
      </c>
      <c r="AX1625" s="16"/>
      <c r="AZ1625" s="10">
        <v>8857</v>
      </c>
    </row>
    <row r="1626" spans="5:52" s="10" customFormat="1" ht="12" x14ac:dyDescent="0.2">
      <c r="E1626" s="11"/>
      <c r="F1626" s="11"/>
      <c r="G1626" s="11"/>
      <c r="I1626" s="11"/>
      <c r="J1626" s="11"/>
      <c r="L1626" s="23"/>
      <c r="M1626" s="11"/>
      <c r="N1626" s="11"/>
      <c r="P1626" s="11"/>
      <c r="Q1626" s="55"/>
      <c r="R1626" s="12"/>
      <c r="S1626" s="12"/>
      <c r="T1626" s="13"/>
      <c r="V1626" s="11"/>
      <c r="W1626" s="15">
        <v>1</v>
      </c>
      <c r="X1626" s="15">
        <v>1</v>
      </c>
      <c r="Y1626" s="10" t="s">
        <v>65</v>
      </c>
      <c r="Z1626" s="10" t="s">
        <v>49</v>
      </c>
      <c r="AA1626" s="11" t="s">
        <v>41</v>
      </c>
      <c r="AB1626" s="11"/>
      <c r="AC1626" s="12"/>
      <c r="AD1626" s="15"/>
      <c r="AE1626" s="15"/>
      <c r="AF1626" s="13"/>
      <c r="AG1626" s="15"/>
      <c r="AH1626" s="42"/>
      <c r="AI1626" s="42"/>
      <c r="AJ1626" s="15"/>
      <c r="AK1626" s="15"/>
      <c r="AL1626" s="15"/>
      <c r="AM1626" s="15"/>
      <c r="AN1626" s="15"/>
      <c r="AO1626" s="27"/>
      <c r="AP1626" s="27">
        <v>1087.8805835096125</v>
      </c>
      <c r="AR1626" s="26"/>
      <c r="AT1626" s="13" t="s">
        <v>47</v>
      </c>
      <c r="AU1626" s="16" t="s">
        <v>51</v>
      </c>
      <c r="AV1626" s="13" t="s">
        <v>51</v>
      </c>
      <c r="AX1626" s="16"/>
      <c r="AZ1626" s="10">
        <v>8858</v>
      </c>
    </row>
    <row r="1627" spans="5:52" s="10" customFormat="1" ht="12" x14ac:dyDescent="0.2">
      <c r="E1627" s="11"/>
      <c r="F1627" s="11"/>
      <c r="G1627" s="11"/>
      <c r="I1627" s="11"/>
      <c r="J1627" s="11"/>
      <c r="L1627" s="23"/>
      <c r="M1627" s="11"/>
      <c r="N1627" s="11"/>
      <c r="P1627" s="11"/>
      <c r="Q1627" s="55"/>
      <c r="R1627" s="12"/>
      <c r="S1627" s="12"/>
      <c r="T1627" s="13"/>
      <c r="V1627" s="11"/>
      <c r="W1627" s="15">
        <v>10</v>
      </c>
      <c r="X1627" s="15">
        <v>8.0000000000000002E-3</v>
      </c>
      <c r="Y1627" s="10" t="s">
        <v>77</v>
      </c>
      <c r="Z1627" s="10" t="s">
        <v>102</v>
      </c>
      <c r="AA1627" s="11" t="s">
        <v>37</v>
      </c>
      <c r="AB1627" s="11"/>
      <c r="AC1627" s="12"/>
      <c r="AD1627" s="15"/>
      <c r="AE1627" s="15"/>
      <c r="AF1627" s="13"/>
      <c r="AG1627" s="15"/>
      <c r="AH1627" s="42"/>
      <c r="AI1627" s="42"/>
      <c r="AJ1627" s="15"/>
      <c r="AK1627" s="15"/>
      <c r="AL1627" s="15"/>
      <c r="AM1627" s="15"/>
      <c r="AN1627" s="15"/>
      <c r="AO1627" s="27"/>
      <c r="AP1627" s="27">
        <v>709.48733707148642</v>
      </c>
      <c r="AR1627" s="26"/>
      <c r="AT1627" s="13" t="s">
        <v>47</v>
      </c>
      <c r="AU1627" s="16" t="s">
        <v>51</v>
      </c>
      <c r="AV1627" s="13" t="s">
        <v>51</v>
      </c>
      <c r="AX1627" s="16" t="s">
        <v>230</v>
      </c>
      <c r="AZ1627" s="10">
        <v>8859</v>
      </c>
    </row>
    <row r="1628" spans="5:52" s="10" customFormat="1" ht="12" x14ac:dyDescent="0.2">
      <c r="E1628" s="11"/>
      <c r="F1628" s="11"/>
      <c r="G1628" s="11"/>
      <c r="I1628" s="11"/>
      <c r="J1628" s="11"/>
      <c r="L1628" s="23"/>
      <c r="M1628" s="11"/>
      <c r="N1628" s="11"/>
      <c r="O1628" s="23"/>
      <c r="P1628" s="11"/>
      <c r="Q1628" s="55"/>
      <c r="R1628" s="12"/>
      <c r="S1628" s="12"/>
      <c r="T1628" s="13"/>
      <c r="V1628" s="11"/>
      <c r="W1628" s="15">
        <v>45</v>
      </c>
      <c r="X1628" s="15">
        <v>2</v>
      </c>
      <c r="Y1628" s="10" t="s">
        <v>67</v>
      </c>
      <c r="Z1628" s="10" t="s">
        <v>49</v>
      </c>
      <c r="AA1628" s="11" t="s">
        <v>41</v>
      </c>
      <c r="AB1628" s="17"/>
      <c r="AC1628" s="12"/>
      <c r="AD1628" s="15"/>
      <c r="AE1628" s="15"/>
      <c r="AF1628" s="13"/>
      <c r="AG1628" s="15"/>
      <c r="AH1628" s="42"/>
      <c r="AI1628" s="42"/>
      <c r="AJ1628" s="15"/>
      <c r="AK1628" s="15"/>
      <c r="AL1628" s="15"/>
      <c r="AM1628" s="15"/>
      <c r="AN1628" s="15"/>
      <c r="AO1628" s="27"/>
      <c r="AP1628" s="27">
        <v>1418.9746741429728</v>
      </c>
      <c r="AR1628" s="26"/>
      <c r="AT1628" s="13" t="s">
        <v>47</v>
      </c>
      <c r="AU1628" s="16" t="s">
        <v>51</v>
      </c>
      <c r="AV1628" s="13" t="s">
        <v>51</v>
      </c>
      <c r="AX1628" s="16"/>
      <c r="AZ1628" s="10">
        <v>8860</v>
      </c>
    </row>
    <row r="1629" spans="5:52" s="10" customFormat="1" ht="12" x14ac:dyDescent="0.2">
      <c r="E1629" s="11"/>
      <c r="F1629" s="11"/>
      <c r="G1629" s="11"/>
      <c r="I1629" s="11"/>
      <c r="J1629" s="11"/>
      <c r="L1629" s="23"/>
      <c r="M1629" s="11"/>
      <c r="N1629" s="11"/>
      <c r="P1629" s="11"/>
      <c r="Q1629" s="55"/>
      <c r="R1629" s="12"/>
      <c r="S1629" s="12"/>
      <c r="T1629" s="13"/>
      <c r="V1629" s="11"/>
      <c r="W1629" s="15">
        <v>1</v>
      </c>
      <c r="X1629" s="15">
        <v>1</v>
      </c>
      <c r="Y1629" s="10" t="s">
        <v>49</v>
      </c>
      <c r="Z1629" s="10" t="s">
        <v>66</v>
      </c>
      <c r="AA1629" s="11" t="s">
        <v>41</v>
      </c>
      <c r="AB1629" s="17"/>
      <c r="AC1629" s="12"/>
      <c r="AD1629" s="15"/>
      <c r="AE1629" s="15"/>
      <c r="AF1629" s="13"/>
      <c r="AG1629" s="15"/>
      <c r="AH1629" s="42"/>
      <c r="AI1629" s="42"/>
      <c r="AJ1629" s="15"/>
      <c r="AK1629" s="15"/>
      <c r="AL1629" s="15"/>
      <c r="AM1629" s="15"/>
      <c r="AN1629" s="15"/>
      <c r="AO1629" s="27"/>
      <c r="AP1629" s="27">
        <v>1418.9746741429728</v>
      </c>
      <c r="AR1629" s="26"/>
      <c r="AT1629" s="13" t="s">
        <v>47</v>
      </c>
      <c r="AU1629" s="16" t="s">
        <v>51</v>
      </c>
      <c r="AV1629" s="13" t="s">
        <v>51</v>
      </c>
      <c r="AX1629" s="16"/>
      <c r="AZ1629" s="10">
        <v>8862</v>
      </c>
    </row>
    <row r="1630" spans="5:52" s="10" customFormat="1" ht="12" x14ac:dyDescent="0.2">
      <c r="E1630" s="11"/>
      <c r="F1630" s="11"/>
      <c r="G1630" s="11"/>
      <c r="I1630" s="11"/>
      <c r="J1630" s="11"/>
      <c r="L1630" s="28"/>
      <c r="M1630" s="11"/>
      <c r="N1630" s="11"/>
      <c r="O1630" s="23"/>
      <c r="P1630" s="11"/>
      <c r="Q1630" s="55"/>
      <c r="R1630" s="12"/>
      <c r="S1630" s="12"/>
      <c r="T1630" s="13"/>
      <c r="V1630" s="11"/>
      <c r="W1630" s="15">
        <v>2</v>
      </c>
      <c r="X1630" s="15">
        <v>0.03</v>
      </c>
      <c r="Y1630" s="10" t="s">
        <v>73</v>
      </c>
      <c r="Z1630" s="10" t="s">
        <v>74</v>
      </c>
      <c r="AA1630" s="11" t="s">
        <v>37</v>
      </c>
      <c r="AB1630" s="11"/>
      <c r="AC1630" s="12"/>
      <c r="AD1630" s="15"/>
      <c r="AE1630" s="15"/>
      <c r="AF1630" s="13"/>
      <c r="AG1630" s="15"/>
      <c r="AH1630" s="42"/>
      <c r="AI1630" s="42"/>
      <c r="AJ1630" s="15"/>
      <c r="AK1630" s="15"/>
      <c r="AL1630" s="15"/>
      <c r="AM1630" s="15"/>
      <c r="AN1630" s="15"/>
      <c r="AO1630" s="27"/>
      <c r="AP1630" s="27">
        <v>189.19662321906304</v>
      </c>
      <c r="AR1630" s="26"/>
      <c r="AT1630" s="13" t="s">
        <v>47</v>
      </c>
      <c r="AU1630" s="16" t="s">
        <v>75</v>
      </c>
      <c r="AV1630" s="13" t="s">
        <v>75</v>
      </c>
      <c r="AX1630" s="16" t="s">
        <v>154</v>
      </c>
      <c r="AZ1630" s="10">
        <v>8865</v>
      </c>
    </row>
    <row r="1631" spans="5:52" s="10" customFormat="1" ht="12" x14ac:dyDescent="0.2">
      <c r="E1631" s="11"/>
      <c r="F1631" s="11"/>
      <c r="G1631" s="11"/>
      <c r="I1631" s="11"/>
      <c r="J1631" s="11"/>
      <c r="L1631" s="28"/>
      <c r="M1631" s="11"/>
      <c r="N1631" s="11"/>
      <c r="O1631" s="23"/>
      <c r="P1631" s="11"/>
      <c r="Q1631" s="55"/>
      <c r="R1631" s="12"/>
      <c r="S1631" s="12"/>
      <c r="T1631" s="13"/>
      <c r="V1631" s="11"/>
      <c r="W1631" s="15">
        <v>5.0999999999999996</v>
      </c>
      <c r="X1631" s="15">
        <v>0.03</v>
      </c>
      <c r="Y1631" s="10" t="s">
        <v>73</v>
      </c>
      <c r="Z1631" s="10" t="s">
        <v>74</v>
      </c>
      <c r="AA1631" s="11" t="s">
        <v>37</v>
      </c>
      <c r="AB1631" s="11"/>
      <c r="AC1631" s="12"/>
      <c r="AD1631" s="15"/>
      <c r="AE1631" s="15"/>
      <c r="AF1631" s="13"/>
      <c r="AG1631" s="15"/>
      <c r="AH1631" s="42"/>
      <c r="AI1631" s="42"/>
      <c r="AJ1631" s="15"/>
      <c r="AK1631" s="15"/>
      <c r="AL1631" s="15"/>
      <c r="AM1631" s="15"/>
      <c r="AN1631" s="15"/>
      <c r="AO1631" s="27"/>
      <c r="AP1631" s="27">
        <v>189.19662321906304</v>
      </c>
      <c r="AR1631" s="26"/>
      <c r="AT1631" s="13" t="s">
        <v>47</v>
      </c>
      <c r="AU1631" s="16" t="s">
        <v>75</v>
      </c>
      <c r="AV1631" s="13" t="s">
        <v>75</v>
      </c>
      <c r="AX1631" s="16" t="s">
        <v>154</v>
      </c>
      <c r="AZ1631" s="10">
        <v>8866</v>
      </c>
    </row>
    <row r="1632" spans="5:52" s="10" customFormat="1" ht="12" x14ac:dyDescent="0.2">
      <c r="E1632" s="11"/>
      <c r="F1632" s="11"/>
      <c r="G1632" s="11"/>
      <c r="I1632" s="11"/>
      <c r="J1632" s="11"/>
      <c r="L1632" s="23"/>
      <c r="M1632" s="11"/>
      <c r="N1632" s="11"/>
      <c r="O1632" s="23"/>
      <c r="P1632" s="11"/>
      <c r="Q1632" s="55"/>
      <c r="R1632" s="12"/>
      <c r="S1632" s="12"/>
      <c r="T1632" s="13"/>
      <c r="V1632" s="11"/>
      <c r="W1632" s="15">
        <v>1</v>
      </c>
      <c r="X1632" s="15">
        <v>1.4999999999999999E-2</v>
      </c>
      <c r="Y1632" s="10" t="s">
        <v>73</v>
      </c>
      <c r="Z1632" s="10" t="s">
        <v>74</v>
      </c>
      <c r="AA1632" s="11" t="s">
        <v>37</v>
      </c>
      <c r="AB1632" s="11"/>
      <c r="AC1632" s="12"/>
      <c r="AD1632" s="15"/>
      <c r="AE1632" s="15"/>
      <c r="AF1632" s="13"/>
      <c r="AG1632" s="15"/>
      <c r="AH1632" s="42"/>
      <c r="AI1632" s="42"/>
      <c r="AJ1632" s="15"/>
      <c r="AK1632" s="15"/>
      <c r="AL1632" s="15"/>
      <c r="AM1632" s="15"/>
      <c r="AN1632" s="15"/>
      <c r="AO1632" s="27"/>
      <c r="AP1632" s="27">
        <v>472.99155804765763</v>
      </c>
      <c r="AR1632" s="26"/>
      <c r="AT1632" s="13" t="s">
        <v>47</v>
      </c>
      <c r="AU1632" s="16" t="s">
        <v>75</v>
      </c>
      <c r="AV1632" s="13" t="s">
        <v>75</v>
      </c>
      <c r="AX1632" s="16" t="s">
        <v>154</v>
      </c>
      <c r="AZ1632" s="10">
        <v>8867</v>
      </c>
    </row>
    <row r="1633" spans="5:52" s="10" customFormat="1" ht="12" x14ac:dyDescent="0.2">
      <c r="E1633" s="11"/>
      <c r="F1633" s="11"/>
      <c r="G1633" s="11"/>
      <c r="I1633" s="11"/>
      <c r="J1633" s="11"/>
      <c r="L1633" s="23"/>
      <c r="M1633" s="11"/>
      <c r="N1633" s="11"/>
      <c r="O1633" s="23"/>
      <c r="P1633" s="11"/>
      <c r="Q1633" s="55"/>
      <c r="R1633" s="12"/>
      <c r="S1633" s="12"/>
      <c r="T1633" s="13"/>
      <c r="V1633" s="11"/>
      <c r="W1633" s="15">
        <v>1.5</v>
      </c>
      <c r="X1633" s="15">
        <v>1.4999999999999999E-2</v>
      </c>
      <c r="Y1633" s="10" t="s">
        <v>73</v>
      </c>
      <c r="Z1633" s="10" t="s">
        <v>74</v>
      </c>
      <c r="AA1633" s="11" t="s">
        <v>37</v>
      </c>
      <c r="AB1633" s="11"/>
      <c r="AC1633" s="12"/>
      <c r="AD1633" s="15"/>
      <c r="AE1633" s="15"/>
      <c r="AF1633" s="13"/>
      <c r="AG1633" s="15"/>
      <c r="AH1633" s="42"/>
      <c r="AI1633" s="42"/>
      <c r="AJ1633" s="15"/>
      <c r="AK1633" s="15"/>
      <c r="AL1633" s="15"/>
      <c r="AM1633" s="15"/>
      <c r="AN1633" s="15"/>
      <c r="AO1633" s="27"/>
      <c r="AP1633" s="27">
        <v>472.99155804765763</v>
      </c>
      <c r="AR1633" s="26"/>
      <c r="AT1633" s="13" t="s">
        <v>47</v>
      </c>
      <c r="AU1633" s="16" t="s">
        <v>75</v>
      </c>
      <c r="AV1633" s="13" t="s">
        <v>75</v>
      </c>
      <c r="AX1633" s="16" t="s">
        <v>154</v>
      </c>
      <c r="AZ1633" s="10">
        <v>8868</v>
      </c>
    </row>
    <row r="1634" spans="5:52" s="10" customFormat="1" ht="12" x14ac:dyDescent="0.2">
      <c r="E1634" s="11"/>
      <c r="F1634" s="11"/>
      <c r="G1634" s="11"/>
      <c r="I1634" s="11"/>
      <c r="J1634" s="11"/>
      <c r="L1634" s="23"/>
      <c r="M1634" s="11"/>
      <c r="N1634" s="11"/>
      <c r="P1634" s="11"/>
      <c r="Q1634" s="55"/>
      <c r="R1634" s="12"/>
      <c r="S1634" s="12"/>
      <c r="T1634" s="13"/>
      <c r="V1634" s="11"/>
      <c r="W1634" s="15">
        <v>2</v>
      </c>
      <c r="X1634" s="15">
        <v>0.03</v>
      </c>
      <c r="Y1634" s="10" t="s">
        <v>73</v>
      </c>
      <c r="Z1634" s="10" t="s">
        <v>74</v>
      </c>
      <c r="AA1634" s="11" t="s">
        <v>37</v>
      </c>
      <c r="AB1634" s="11"/>
      <c r="AC1634" s="12"/>
      <c r="AD1634" s="15"/>
      <c r="AE1634" s="15"/>
      <c r="AF1634" s="13"/>
      <c r="AG1634" s="15"/>
      <c r="AH1634" s="42"/>
      <c r="AI1634" s="42"/>
      <c r="AJ1634" s="15"/>
      <c r="AK1634" s="15"/>
      <c r="AL1634" s="15"/>
      <c r="AM1634" s="15"/>
      <c r="AN1634" s="15"/>
      <c r="AO1634" s="27"/>
      <c r="AP1634" s="27">
        <v>472.99155804765763</v>
      </c>
      <c r="AR1634" s="26"/>
      <c r="AT1634" s="13" t="s">
        <v>47</v>
      </c>
      <c r="AU1634" s="16" t="s">
        <v>75</v>
      </c>
      <c r="AV1634" s="13" t="s">
        <v>75</v>
      </c>
      <c r="AX1634" s="16" t="s">
        <v>154</v>
      </c>
      <c r="AZ1634" s="10">
        <v>8869</v>
      </c>
    </row>
    <row r="1635" spans="5:52" s="10" customFormat="1" ht="12" x14ac:dyDescent="0.2">
      <c r="E1635" s="11"/>
      <c r="F1635" s="11"/>
      <c r="G1635" s="11"/>
      <c r="I1635" s="11"/>
      <c r="J1635" s="11"/>
      <c r="L1635" s="23"/>
      <c r="M1635" s="11"/>
      <c r="N1635" s="11"/>
      <c r="P1635" s="11"/>
      <c r="Q1635" s="55"/>
      <c r="R1635" s="12"/>
      <c r="S1635" s="12"/>
      <c r="T1635" s="13"/>
      <c r="V1635" s="11"/>
      <c r="W1635" s="15">
        <v>18.73</v>
      </c>
      <c r="X1635" s="15">
        <v>4.4999999999999998E-2</v>
      </c>
      <c r="Y1635" s="10" t="s">
        <v>73</v>
      </c>
      <c r="Z1635" s="10" t="s">
        <v>74</v>
      </c>
      <c r="AA1635" s="11" t="s">
        <v>37</v>
      </c>
      <c r="AB1635" s="18"/>
      <c r="AC1635" s="12"/>
      <c r="AD1635" s="15"/>
      <c r="AE1635" s="15"/>
      <c r="AF1635" s="13"/>
      <c r="AG1635" s="15"/>
      <c r="AH1635" s="42"/>
      <c r="AI1635" s="42"/>
      <c r="AJ1635" s="15"/>
      <c r="AK1635" s="15"/>
      <c r="AL1635" s="15"/>
      <c r="AM1635" s="15"/>
      <c r="AN1635" s="15"/>
      <c r="AO1635" s="27"/>
      <c r="AP1635" s="27">
        <v>378.39324643812608</v>
      </c>
      <c r="AR1635" s="26"/>
      <c r="AT1635" s="13" t="s">
        <v>47</v>
      </c>
      <c r="AU1635" s="16" t="s">
        <v>75</v>
      </c>
      <c r="AV1635" s="13" t="s">
        <v>75</v>
      </c>
      <c r="AX1635" s="16" t="s">
        <v>154</v>
      </c>
      <c r="AZ1635" s="10">
        <v>8870</v>
      </c>
    </row>
    <row r="1636" spans="5:52" s="10" customFormat="1" ht="12" x14ac:dyDescent="0.2">
      <c r="E1636" s="11"/>
      <c r="F1636" s="11"/>
      <c r="G1636" s="11"/>
      <c r="I1636" s="11"/>
      <c r="J1636" s="11"/>
      <c r="L1636" s="23"/>
      <c r="M1636" s="11"/>
      <c r="N1636" s="11"/>
      <c r="P1636" s="11"/>
      <c r="Q1636" s="55"/>
      <c r="R1636" s="12"/>
      <c r="S1636" s="12"/>
      <c r="T1636" s="13"/>
      <c r="V1636" s="11"/>
      <c r="W1636" s="15">
        <v>30</v>
      </c>
      <c r="X1636" s="15">
        <v>0.5</v>
      </c>
      <c r="Y1636" s="10" t="s">
        <v>71</v>
      </c>
      <c r="Z1636" s="10" t="s">
        <v>94</v>
      </c>
      <c r="AA1636" s="11" t="s">
        <v>37</v>
      </c>
      <c r="AB1636" s="18"/>
      <c r="AC1636" s="12"/>
      <c r="AD1636" s="15"/>
      <c r="AE1636" s="15"/>
      <c r="AF1636" s="13"/>
      <c r="AG1636" s="15"/>
      <c r="AH1636" s="42"/>
      <c r="AI1636" s="42"/>
      <c r="AJ1636" s="15"/>
      <c r="AK1636" s="15"/>
      <c r="AL1636" s="15"/>
      <c r="AM1636" s="15"/>
      <c r="AN1636" s="15"/>
      <c r="AO1636" s="27"/>
      <c r="AP1636" s="27">
        <v>1135.1797393143784</v>
      </c>
      <c r="AR1636" s="26"/>
      <c r="AT1636" s="13" t="s">
        <v>38</v>
      </c>
      <c r="AU1636" s="16" t="s">
        <v>72</v>
      </c>
      <c r="AV1636" s="13" t="s">
        <v>72</v>
      </c>
      <c r="AX1636" s="16"/>
      <c r="AZ1636" s="10">
        <v>8872</v>
      </c>
    </row>
    <row r="1637" spans="5:52" s="10" customFormat="1" ht="12" x14ac:dyDescent="0.2">
      <c r="E1637" s="11"/>
      <c r="F1637" s="11"/>
      <c r="G1637" s="11"/>
      <c r="I1637" s="11"/>
      <c r="J1637" s="11"/>
      <c r="L1637" s="23"/>
      <c r="M1637" s="11"/>
      <c r="N1637" s="11"/>
      <c r="O1637" s="23"/>
      <c r="P1637" s="11"/>
      <c r="Q1637" s="55"/>
      <c r="R1637" s="12"/>
      <c r="S1637" s="12"/>
      <c r="T1637" s="13"/>
      <c r="V1637" s="11"/>
      <c r="W1637" s="15">
        <v>602.98</v>
      </c>
      <c r="X1637" s="15">
        <v>4.4249999999999998</v>
      </c>
      <c r="Z1637" s="10" t="s">
        <v>49</v>
      </c>
      <c r="AA1637" s="11" t="s">
        <v>37</v>
      </c>
      <c r="AB1637" s="18"/>
      <c r="AC1637" s="12"/>
      <c r="AD1637" s="15"/>
      <c r="AE1637" s="15"/>
      <c r="AF1637" s="13"/>
      <c r="AG1637" s="15"/>
      <c r="AH1637" s="42"/>
      <c r="AI1637" s="42"/>
      <c r="AJ1637" s="15"/>
      <c r="AK1637" s="15"/>
      <c r="AL1637" s="15"/>
      <c r="AM1637" s="15"/>
      <c r="AN1637" s="15"/>
      <c r="AO1637" s="27"/>
      <c r="AP1637" s="27">
        <v>283.79493482859459</v>
      </c>
      <c r="AR1637" s="26"/>
      <c r="AT1637" s="13" t="s">
        <v>47</v>
      </c>
      <c r="AU1637" s="16" t="s">
        <v>51</v>
      </c>
      <c r="AV1637" s="13" t="s">
        <v>51</v>
      </c>
      <c r="AX1637" s="16" t="s">
        <v>229</v>
      </c>
      <c r="AZ1637" s="10">
        <v>8874</v>
      </c>
    </row>
    <row r="1638" spans="5:52" s="10" customFormat="1" ht="12" x14ac:dyDescent="0.2">
      <c r="E1638" s="11"/>
      <c r="F1638" s="11"/>
      <c r="G1638" s="11"/>
      <c r="I1638" s="11"/>
      <c r="J1638" s="11"/>
      <c r="L1638" s="23"/>
      <c r="M1638" s="11"/>
      <c r="N1638" s="11"/>
      <c r="P1638" s="11"/>
      <c r="Q1638" s="55"/>
      <c r="R1638" s="12"/>
      <c r="S1638" s="12"/>
      <c r="T1638" s="13"/>
      <c r="V1638" s="11"/>
      <c r="W1638" s="15">
        <v>602.98</v>
      </c>
      <c r="X1638" s="15">
        <v>4.4249999999999998</v>
      </c>
      <c r="Z1638" s="10" t="s">
        <v>49</v>
      </c>
      <c r="AA1638" s="11" t="s">
        <v>37</v>
      </c>
      <c r="AB1638" s="18"/>
      <c r="AC1638" s="12"/>
      <c r="AD1638" s="15"/>
      <c r="AE1638" s="15"/>
      <c r="AF1638" s="13"/>
      <c r="AG1638" s="15"/>
      <c r="AH1638" s="42"/>
      <c r="AI1638" s="42"/>
      <c r="AJ1638" s="15"/>
      <c r="AK1638" s="15"/>
      <c r="AL1638" s="15"/>
      <c r="AM1638" s="15"/>
      <c r="AN1638" s="15"/>
      <c r="AO1638" s="27"/>
      <c r="AP1638" s="27">
        <v>283.79493482859459</v>
      </c>
      <c r="AR1638" s="26"/>
      <c r="AT1638" s="13" t="s">
        <v>47</v>
      </c>
      <c r="AU1638" s="16" t="s">
        <v>51</v>
      </c>
      <c r="AV1638" s="13" t="s">
        <v>51</v>
      </c>
      <c r="AX1638" s="16" t="s">
        <v>229</v>
      </c>
      <c r="AZ1638" s="10">
        <v>8875</v>
      </c>
    </row>
    <row r="1639" spans="5:52" s="10" customFormat="1" ht="12" x14ac:dyDescent="0.2">
      <c r="E1639" s="11"/>
      <c r="F1639" s="11"/>
      <c r="G1639" s="11"/>
      <c r="I1639" s="11"/>
      <c r="J1639" s="11"/>
      <c r="L1639" s="23"/>
      <c r="M1639" s="11"/>
      <c r="N1639" s="11"/>
      <c r="P1639" s="11"/>
      <c r="Q1639" s="55"/>
      <c r="R1639" s="12"/>
      <c r="S1639" s="12"/>
      <c r="T1639" s="13"/>
      <c r="V1639" s="11"/>
      <c r="W1639" s="15">
        <v>602.98</v>
      </c>
      <c r="X1639" s="15">
        <v>4.4249999999999998</v>
      </c>
      <c r="Z1639" s="10" t="s">
        <v>49</v>
      </c>
      <c r="AA1639" s="11" t="s">
        <v>37</v>
      </c>
      <c r="AB1639" s="11"/>
      <c r="AC1639" s="12"/>
      <c r="AD1639" s="15"/>
      <c r="AE1639" s="15"/>
      <c r="AF1639" s="13"/>
      <c r="AG1639" s="15"/>
      <c r="AH1639" s="42"/>
      <c r="AI1639" s="42"/>
      <c r="AJ1639" s="15"/>
      <c r="AK1639" s="15"/>
      <c r="AL1639" s="15"/>
      <c r="AM1639" s="15"/>
      <c r="AN1639" s="15"/>
      <c r="AO1639" s="27"/>
      <c r="AP1639" s="27">
        <v>283.79493482859459</v>
      </c>
      <c r="AR1639" s="26"/>
      <c r="AT1639" s="13" t="s">
        <v>47</v>
      </c>
      <c r="AU1639" s="16" t="s">
        <v>51</v>
      </c>
      <c r="AV1639" s="13" t="s">
        <v>51</v>
      </c>
      <c r="AX1639" s="16" t="s">
        <v>229</v>
      </c>
      <c r="AZ1639" s="10">
        <v>8876</v>
      </c>
    </row>
    <row r="1640" spans="5:52" s="10" customFormat="1" ht="12" x14ac:dyDescent="0.2">
      <c r="E1640" s="11"/>
      <c r="F1640" s="11"/>
      <c r="G1640" s="11"/>
      <c r="I1640" s="11"/>
      <c r="J1640" s="11"/>
      <c r="L1640" s="23"/>
      <c r="M1640" s="11"/>
      <c r="N1640" s="11"/>
      <c r="P1640" s="11"/>
      <c r="Q1640" s="55"/>
      <c r="R1640" s="12"/>
      <c r="S1640" s="12"/>
      <c r="T1640" s="13"/>
      <c r="V1640" s="11"/>
      <c r="W1640" s="15">
        <v>602.98</v>
      </c>
      <c r="X1640" s="15">
        <v>4.4249999999999998</v>
      </c>
      <c r="Z1640" s="10" t="s">
        <v>49</v>
      </c>
      <c r="AA1640" s="11" t="s">
        <v>37</v>
      </c>
      <c r="AB1640" s="11"/>
      <c r="AC1640" s="12"/>
      <c r="AD1640" s="15"/>
      <c r="AE1640" s="15"/>
      <c r="AF1640" s="13"/>
      <c r="AG1640" s="15"/>
      <c r="AH1640" s="42"/>
      <c r="AI1640" s="42"/>
      <c r="AJ1640" s="15"/>
      <c r="AK1640" s="15"/>
      <c r="AL1640" s="15"/>
      <c r="AM1640" s="15"/>
      <c r="AN1640" s="15"/>
      <c r="AO1640" s="27"/>
      <c r="AP1640" s="27">
        <v>283.79493482859459</v>
      </c>
      <c r="AR1640" s="26"/>
      <c r="AT1640" s="13" t="s">
        <v>47</v>
      </c>
      <c r="AU1640" s="16" t="s">
        <v>51</v>
      </c>
      <c r="AV1640" s="13" t="s">
        <v>51</v>
      </c>
      <c r="AX1640" s="16" t="s">
        <v>229</v>
      </c>
      <c r="AZ1640" s="10">
        <v>8877</v>
      </c>
    </row>
    <row r="1641" spans="5:52" s="10" customFormat="1" ht="12" x14ac:dyDescent="0.2">
      <c r="E1641" s="11"/>
      <c r="F1641" s="11"/>
      <c r="G1641" s="11"/>
      <c r="I1641" s="11"/>
      <c r="J1641" s="11"/>
      <c r="L1641" s="23"/>
      <c r="M1641" s="11"/>
      <c r="N1641" s="11"/>
      <c r="P1641" s="11"/>
      <c r="Q1641" s="55"/>
      <c r="R1641" s="12"/>
      <c r="S1641" s="12"/>
      <c r="T1641" s="13"/>
      <c r="V1641" s="11"/>
      <c r="W1641" s="15">
        <v>602.98</v>
      </c>
      <c r="X1641" s="15">
        <v>4.4249999999999998</v>
      </c>
      <c r="Z1641" s="10" t="s">
        <v>49</v>
      </c>
      <c r="AA1641" s="11" t="s">
        <v>37</v>
      </c>
      <c r="AB1641" s="11"/>
      <c r="AC1641" s="12"/>
      <c r="AD1641" s="15"/>
      <c r="AE1641" s="15"/>
      <c r="AF1641" s="13"/>
      <c r="AG1641" s="15"/>
      <c r="AH1641" s="42"/>
      <c r="AI1641" s="42"/>
      <c r="AJ1641" s="15"/>
      <c r="AK1641" s="15"/>
      <c r="AL1641" s="15"/>
      <c r="AM1641" s="15"/>
      <c r="AN1641" s="15"/>
      <c r="AO1641" s="27"/>
      <c r="AP1641" s="27">
        <v>283.79493482859459</v>
      </c>
      <c r="AR1641" s="26"/>
      <c r="AT1641" s="13" t="s">
        <v>47</v>
      </c>
      <c r="AU1641" s="16" t="s">
        <v>51</v>
      </c>
      <c r="AV1641" s="13" t="s">
        <v>51</v>
      </c>
      <c r="AX1641" s="16" t="s">
        <v>229</v>
      </c>
      <c r="AZ1641" s="10">
        <v>8878</v>
      </c>
    </row>
    <row r="1642" spans="5:52" s="10" customFormat="1" ht="12" x14ac:dyDescent="0.2">
      <c r="E1642" s="11"/>
      <c r="F1642" s="11"/>
      <c r="G1642" s="11"/>
      <c r="I1642" s="11"/>
      <c r="J1642" s="11"/>
      <c r="L1642" s="23"/>
      <c r="M1642" s="11"/>
      <c r="N1642" s="11"/>
      <c r="P1642" s="11"/>
      <c r="Q1642" s="55"/>
      <c r="R1642" s="12"/>
      <c r="S1642" s="12"/>
      <c r="T1642" s="13"/>
      <c r="V1642" s="11"/>
      <c r="W1642" s="15">
        <v>85.3</v>
      </c>
      <c r="X1642" s="15">
        <v>0.68799999999999994</v>
      </c>
      <c r="Y1642" s="10" t="s">
        <v>43</v>
      </c>
      <c r="Z1642" s="10" t="s">
        <v>44</v>
      </c>
      <c r="AA1642" s="11" t="s">
        <v>41</v>
      </c>
      <c r="AB1642" s="11"/>
      <c r="AC1642" s="12"/>
      <c r="AD1642" s="15"/>
      <c r="AE1642" s="15"/>
      <c r="AF1642" s="13"/>
      <c r="AG1642" s="15"/>
      <c r="AH1642" s="42"/>
      <c r="AI1642" s="42"/>
      <c r="AJ1642" s="15"/>
      <c r="AK1642" s="15"/>
      <c r="AL1642" s="15"/>
      <c r="AM1642" s="15"/>
      <c r="AN1642" s="15"/>
      <c r="AO1642" s="27"/>
      <c r="AP1642" s="27">
        <v>756.78649287625217</v>
      </c>
      <c r="AR1642" s="26"/>
      <c r="AT1642" s="13" t="s">
        <v>38</v>
      </c>
      <c r="AU1642" s="16" t="s">
        <v>45</v>
      </c>
      <c r="AV1642" s="13" t="s">
        <v>45</v>
      </c>
      <c r="AX1642" s="16"/>
      <c r="AZ1642" s="10">
        <v>8879</v>
      </c>
    </row>
    <row r="1643" spans="5:52" s="10" customFormat="1" ht="12" x14ac:dyDescent="0.2">
      <c r="E1643" s="11"/>
      <c r="F1643" s="11"/>
      <c r="G1643" s="11"/>
      <c r="I1643" s="11"/>
      <c r="J1643" s="11"/>
      <c r="L1643" s="23"/>
      <c r="M1643" s="11"/>
      <c r="N1643" s="11"/>
      <c r="P1643" s="11"/>
      <c r="Q1643" s="55"/>
      <c r="R1643" s="12"/>
      <c r="S1643" s="12"/>
      <c r="T1643" s="13"/>
      <c r="V1643" s="11"/>
      <c r="W1643" s="15">
        <v>1</v>
      </c>
      <c r="X1643" s="15">
        <v>1</v>
      </c>
      <c r="Y1643" s="10" t="s">
        <v>65</v>
      </c>
      <c r="Z1643" s="10" t="s">
        <v>49</v>
      </c>
      <c r="AA1643" s="11" t="s">
        <v>41</v>
      </c>
      <c r="AB1643" s="11"/>
      <c r="AC1643" s="12"/>
      <c r="AD1643" s="15"/>
      <c r="AE1643" s="15"/>
      <c r="AF1643" s="13"/>
      <c r="AG1643" s="15"/>
      <c r="AH1643" s="42"/>
      <c r="AI1643" s="42"/>
      <c r="AJ1643" s="15"/>
      <c r="AK1643" s="15"/>
      <c r="AL1643" s="15"/>
      <c r="AM1643" s="15"/>
      <c r="AN1643" s="15"/>
      <c r="AO1643" s="27"/>
      <c r="AP1643" s="27">
        <v>1087.8805835096125</v>
      </c>
      <c r="AR1643" s="26"/>
      <c r="AT1643" s="13" t="s">
        <v>47</v>
      </c>
      <c r="AU1643" s="16" t="s">
        <v>51</v>
      </c>
      <c r="AV1643" s="13" t="s">
        <v>51</v>
      </c>
      <c r="AX1643" s="16"/>
      <c r="AZ1643" s="10">
        <v>8880</v>
      </c>
    </row>
    <row r="1644" spans="5:52" s="10" customFormat="1" ht="12" x14ac:dyDescent="0.2">
      <c r="E1644" s="11"/>
      <c r="F1644" s="11"/>
      <c r="G1644" s="11"/>
      <c r="I1644" s="11"/>
      <c r="J1644" s="11"/>
      <c r="L1644" s="23"/>
      <c r="M1644" s="11"/>
      <c r="N1644" s="11"/>
      <c r="P1644" s="11"/>
      <c r="Q1644" s="55"/>
      <c r="R1644" s="12"/>
      <c r="S1644" s="12"/>
      <c r="T1644" s="13"/>
      <c r="V1644" s="11"/>
      <c r="W1644" s="15">
        <v>1</v>
      </c>
      <c r="X1644" s="15">
        <v>1</v>
      </c>
      <c r="Y1644" s="10" t="s">
        <v>65</v>
      </c>
      <c r="Z1644" s="10" t="s">
        <v>49</v>
      </c>
      <c r="AA1644" s="11" t="s">
        <v>41</v>
      </c>
      <c r="AB1644" s="11"/>
      <c r="AC1644" s="12"/>
      <c r="AD1644" s="15"/>
      <c r="AE1644" s="15"/>
      <c r="AF1644" s="13"/>
      <c r="AG1644" s="15"/>
      <c r="AH1644" s="42"/>
      <c r="AI1644" s="42"/>
      <c r="AJ1644" s="15"/>
      <c r="AK1644" s="15"/>
      <c r="AL1644" s="15"/>
      <c r="AM1644" s="15"/>
      <c r="AN1644" s="15"/>
      <c r="AO1644" s="27"/>
      <c r="AP1644" s="27">
        <v>709.48733707148642</v>
      </c>
      <c r="AR1644" s="26"/>
      <c r="AT1644" s="13" t="s">
        <v>47</v>
      </c>
      <c r="AU1644" s="16" t="s">
        <v>51</v>
      </c>
      <c r="AV1644" s="13" t="s">
        <v>51</v>
      </c>
      <c r="AX1644" s="16"/>
      <c r="AZ1644" s="10">
        <v>8881</v>
      </c>
    </row>
    <row r="1645" spans="5:52" s="10" customFormat="1" ht="12" x14ac:dyDescent="0.2">
      <c r="E1645" s="11"/>
      <c r="F1645" s="11"/>
      <c r="G1645" s="11"/>
      <c r="I1645" s="11"/>
      <c r="J1645" s="11"/>
      <c r="L1645" s="23"/>
      <c r="M1645" s="11"/>
      <c r="N1645" s="11"/>
      <c r="P1645" s="11"/>
      <c r="Q1645" s="55"/>
      <c r="R1645" s="12"/>
      <c r="S1645" s="12"/>
      <c r="T1645" s="13"/>
      <c r="V1645" s="11"/>
      <c r="W1645" s="15">
        <v>11</v>
      </c>
      <c r="X1645" s="15">
        <v>0.26400000000000001</v>
      </c>
      <c r="Y1645" s="10" t="s">
        <v>111</v>
      </c>
      <c r="Z1645" s="10" t="s">
        <v>79</v>
      </c>
      <c r="AA1645" s="11" t="s">
        <v>37</v>
      </c>
      <c r="AB1645" s="11"/>
      <c r="AC1645" s="12"/>
      <c r="AD1645" s="15"/>
      <c r="AE1645" s="15"/>
      <c r="AF1645" s="13"/>
      <c r="AG1645" s="15"/>
      <c r="AH1645" s="42"/>
      <c r="AI1645" s="42"/>
      <c r="AJ1645" s="15"/>
      <c r="AK1645" s="15"/>
      <c r="AL1645" s="15"/>
      <c r="AM1645" s="15"/>
      <c r="AN1645" s="15"/>
      <c r="AO1645" s="27"/>
      <c r="AP1645" s="27">
        <v>756.78649287625217</v>
      </c>
      <c r="AR1645" s="26"/>
      <c r="AT1645" s="13" t="s">
        <v>38</v>
      </c>
      <c r="AU1645" s="16" t="s">
        <v>80</v>
      </c>
      <c r="AV1645" s="13" t="s">
        <v>80</v>
      </c>
      <c r="AX1645" s="16"/>
      <c r="AZ1645" s="10">
        <v>8882</v>
      </c>
    </row>
    <row r="1646" spans="5:52" s="10" customFormat="1" ht="12" x14ac:dyDescent="0.2">
      <c r="E1646" s="11"/>
      <c r="F1646" s="11"/>
      <c r="G1646" s="11"/>
      <c r="I1646" s="11"/>
      <c r="J1646" s="11"/>
      <c r="L1646" s="23"/>
      <c r="M1646" s="11"/>
      <c r="N1646" s="11"/>
      <c r="P1646" s="11"/>
      <c r="Q1646" s="55"/>
      <c r="R1646" s="12"/>
      <c r="S1646" s="12"/>
      <c r="T1646" s="13"/>
      <c r="V1646" s="11"/>
      <c r="W1646" s="15">
        <v>10</v>
      </c>
      <c r="X1646" s="15">
        <v>8.0000000000000002E-3</v>
      </c>
      <c r="Y1646" s="10" t="s">
        <v>77</v>
      </c>
      <c r="Z1646" s="10" t="s">
        <v>102</v>
      </c>
      <c r="AA1646" s="11" t="s">
        <v>37</v>
      </c>
      <c r="AB1646" s="11"/>
      <c r="AC1646" s="12"/>
      <c r="AD1646" s="15"/>
      <c r="AE1646" s="15"/>
      <c r="AF1646" s="13"/>
      <c r="AG1646" s="15"/>
      <c r="AH1646" s="42"/>
      <c r="AI1646" s="42"/>
      <c r="AJ1646" s="15"/>
      <c r="AK1646" s="15"/>
      <c r="AL1646" s="15"/>
      <c r="AM1646" s="15"/>
      <c r="AN1646" s="15"/>
      <c r="AO1646" s="27"/>
      <c r="AP1646" s="27">
        <v>354.74366853574321</v>
      </c>
      <c r="AR1646" s="26"/>
      <c r="AT1646" s="13" t="s">
        <v>47</v>
      </c>
      <c r="AU1646" s="16" t="s">
        <v>51</v>
      </c>
      <c r="AV1646" s="13" t="s">
        <v>51</v>
      </c>
      <c r="AX1646" s="16" t="s">
        <v>230</v>
      </c>
      <c r="AZ1646" s="10">
        <v>8883</v>
      </c>
    </row>
    <row r="1647" spans="5:52" s="10" customFormat="1" ht="12" x14ac:dyDescent="0.2">
      <c r="E1647" s="11"/>
      <c r="F1647" s="11"/>
      <c r="G1647" s="11"/>
      <c r="I1647" s="11"/>
      <c r="J1647" s="11"/>
      <c r="L1647" s="23"/>
      <c r="M1647" s="11"/>
      <c r="N1647" s="11"/>
      <c r="P1647" s="11"/>
      <c r="Q1647" s="55"/>
      <c r="R1647" s="12"/>
      <c r="S1647" s="12"/>
      <c r="T1647" s="13"/>
      <c r="V1647" s="11"/>
      <c r="W1647" s="15">
        <v>10</v>
      </c>
      <c r="X1647" s="15">
        <v>8.0000000000000002E-3</v>
      </c>
      <c r="Y1647" s="10" t="s">
        <v>77</v>
      </c>
      <c r="Z1647" s="10" t="s">
        <v>101</v>
      </c>
      <c r="AA1647" s="11" t="s">
        <v>37</v>
      </c>
      <c r="AB1647" s="17"/>
      <c r="AC1647" s="12"/>
      <c r="AD1647" s="15"/>
      <c r="AE1647" s="15"/>
      <c r="AF1647" s="13"/>
      <c r="AG1647" s="15"/>
      <c r="AH1647" s="42"/>
      <c r="AI1647" s="42"/>
      <c r="AJ1647" s="15"/>
      <c r="AK1647" s="15"/>
      <c r="AL1647" s="15"/>
      <c r="AM1647" s="15"/>
      <c r="AN1647" s="15"/>
      <c r="AO1647" s="27"/>
      <c r="AP1647" s="27">
        <v>354.74366853574321</v>
      </c>
      <c r="AR1647" s="26"/>
      <c r="AT1647" s="13" t="s">
        <v>47</v>
      </c>
      <c r="AU1647" s="16" t="s">
        <v>51</v>
      </c>
      <c r="AV1647" s="13" t="s">
        <v>51</v>
      </c>
      <c r="AX1647" s="16" t="s">
        <v>230</v>
      </c>
      <c r="AZ1647" s="10">
        <v>8884</v>
      </c>
    </row>
    <row r="1648" spans="5:52" s="10" customFormat="1" ht="12" x14ac:dyDescent="0.2">
      <c r="E1648" s="11"/>
      <c r="F1648" s="11"/>
      <c r="G1648" s="11"/>
      <c r="I1648" s="11"/>
      <c r="J1648" s="11"/>
      <c r="L1648" s="23"/>
      <c r="M1648" s="11"/>
      <c r="N1648" s="11"/>
      <c r="P1648" s="11"/>
      <c r="Q1648" s="55"/>
      <c r="R1648" s="12"/>
      <c r="S1648" s="12"/>
      <c r="T1648" s="13"/>
      <c r="V1648" s="11"/>
      <c r="W1648" s="15">
        <v>41.5</v>
      </c>
      <c r="X1648" s="15">
        <v>0.39700000000000002</v>
      </c>
      <c r="Y1648" s="10" t="s">
        <v>81</v>
      </c>
      <c r="Z1648" s="10" t="s">
        <v>79</v>
      </c>
      <c r="AA1648" s="11" t="s">
        <v>37</v>
      </c>
      <c r="AB1648" s="18"/>
      <c r="AC1648" s="12"/>
      <c r="AD1648" s="15"/>
      <c r="AE1648" s="15"/>
      <c r="AF1648" s="13"/>
      <c r="AG1648" s="15"/>
      <c r="AH1648" s="42"/>
      <c r="AI1648" s="42"/>
      <c r="AJ1648" s="15"/>
      <c r="AK1648" s="15"/>
      <c r="AL1648" s="15"/>
      <c r="AM1648" s="15"/>
      <c r="AN1648" s="15"/>
      <c r="AO1648" s="27"/>
      <c r="AP1648" s="27">
        <v>340.55392179431351</v>
      </c>
      <c r="AR1648" s="26"/>
      <c r="AT1648" s="13" t="s">
        <v>38</v>
      </c>
      <c r="AU1648" s="16" t="s">
        <v>80</v>
      </c>
      <c r="AV1648" s="13" t="s">
        <v>80</v>
      </c>
      <c r="AX1648" s="16"/>
      <c r="AZ1648" s="10">
        <v>8885</v>
      </c>
    </row>
    <row r="1649" spans="5:52" s="10" customFormat="1" ht="12" x14ac:dyDescent="0.2">
      <c r="E1649" s="11"/>
      <c r="F1649" s="11"/>
      <c r="G1649" s="11"/>
      <c r="I1649" s="11"/>
      <c r="J1649" s="11"/>
      <c r="L1649" s="23"/>
      <c r="M1649" s="11"/>
      <c r="N1649" s="11"/>
      <c r="O1649" s="23"/>
      <c r="P1649" s="11"/>
      <c r="Q1649" s="55"/>
      <c r="R1649" s="12"/>
      <c r="S1649" s="12"/>
      <c r="T1649" s="13"/>
      <c r="V1649" s="11"/>
      <c r="W1649" s="15">
        <v>27</v>
      </c>
      <c r="X1649" s="15">
        <v>0.63600000000000001</v>
      </c>
      <c r="Y1649" s="10" t="s">
        <v>90</v>
      </c>
      <c r="Z1649" s="10" t="s">
        <v>79</v>
      </c>
      <c r="AA1649" s="11" t="s">
        <v>37</v>
      </c>
      <c r="AB1649" s="17"/>
      <c r="AC1649" s="12"/>
      <c r="AD1649" s="15"/>
      <c r="AE1649" s="15"/>
      <c r="AF1649" s="13"/>
      <c r="AG1649" s="15"/>
      <c r="AH1649" s="42"/>
      <c r="AI1649" s="42"/>
      <c r="AJ1649" s="15"/>
      <c r="AK1649" s="15"/>
      <c r="AL1649" s="15"/>
      <c r="AM1649" s="15"/>
      <c r="AN1649" s="15"/>
      <c r="AO1649" s="27"/>
      <c r="AP1649" s="27">
        <v>340.55392179431351</v>
      </c>
      <c r="AR1649" s="26"/>
      <c r="AT1649" s="13" t="s">
        <v>38</v>
      </c>
      <c r="AU1649" s="16" t="s">
        <v>80</v>
      </c>
      <c r="AV1649" s="13" t="s">
        <v>80</v>
      </c>
      <c r="AX1649" s="16"/>
      <c r="AZ1649" s="10">
        <v>8886</v>
      </c>
    </row>
    <row r="1650" spans="5:52" s="10" customFormat="1" ht="12" x14ac:dyDescent="0.2">
      <c r="E1650" s="11"/>
      <c r="F1650" s="11"/>
      <c r="G1650" s="11"/>
      <c r="I1650" s="11"/>
      <c r="J1650" s="11"/>
      <c r="L1650" s="23"/>
      <c r="M1650" s="11"/>
      <c r="N1650" s="11"/>
      <c r="O1650" s="23"/>
      <c r="P1650" s="11"/>
      <c r="Q1650" s="55"/>
      <c r="R1650" s="12"/>
      <c r="S1650" s="12"/>
      <c r="T1650" s="13"/>
      <c r="V1650" s="11"/>
      <c r="W1650" s="15">
        <v>97</v>
      </c>
      <c r="X1650" s="15">
        <v>0.64600000000000002</v>
      </c>
      <c r="Y1650" s="10" t="s">
        <v>81</v>
      </c>
      <c r="Z1650" s="10" t="s">
        <v>79</v>
      </c>
      <c r="AA1650" s="11" t="s">
        <v>37</v>
      </c>
      <c r="AB1650" s="17"/>
      <c r="AC1650" s="12"/>
      <c r="AD1650" s="15"/>
      <c r="AE1650" s="15"/>
      <c r="AF1650" s="13"/>
      <c r="AG1650" s="15"/>
      <c r="AH1650" s="42"/>
      <c r="AI1650" s="42"/>
      <c r="AJ1650" s="15"/>
      <c r="AK1650" s="15"/>
      <c r="AL1650" s="15"/>
      <c r="AM1650" s="15"/>
      <c r="AN1650" s="15"/>
      <c r="AO1650" s="27"/>
      <c r="AP1650" s="27">
        <v>340.55392179431351</v>
      </c>
      <c r="AR1650" s="26"/>
      <c r="AT1650" s="13" t="s">
        <v>38</v>
      </c>
      <c r="AU1650" s="16" t="s">
        <v>80</v>
      </c>
      <c r="AV1650" s="13" t="s">
        <v>80</v>
      </c>
      <c r="AX1650" s="16"/>
      <c r="AZ1650" s="10">
        <v>8887</v>
      </c>
    </row>
    <row r="1651" spans="5:52" s="10" customFormat="1" ht="12" x14ac:dyDescent="0.2">
      <c r="E1651" s="11"/>
      <c r="F1651" s="11"/>
      <c r="G1651" s="11"/>
      <c r="I1651" s="11"/>
      <c r="J1651" s="11"/>
      <c r="L1651" s="23"/>
      <c r="M1651" s="11"/>
      <c r="N1651" s="11"/>
      <c r="O1651" s="23"/>
      <c r="P1651" s="11"/>
      <c r="Q1651" s="55"/>
      <c r="R1651" s="12"/>
      <c r="S1651" s="12"/>
      <c r="T1651" s="13"/>
      <c r="V1651" s="11"/>
      <c r="W1651" s="15">
        <v>180</v>
      </c>
      <c r="X1651" s="15">
        <v>0.871</v>
      </c>
      <c r="Y1651" s="10" t="s">
        <v>81</v>
      </c>
      <c r="Z1651" s="10" t="s">
        <v>79</v>
      </c>
      <c r="AA1651" s="11" t="s">
        <v>37</v>
      </c>
      <c r="AB1651" s="17"/>
      <c r="AC1651" s="12"/>
      <c r="AD1651" s="15"/>
      <c r="AE1651" s="15"/>
      <c r="AF1651" s="13"/>
      <c r="AG1651" s="15"/>
      <c r="AH1651" s="42"/>
      <c r="AI1651" s="42"/>
      <c r="AJ1651" s="15"/>
      <c r="AK1651" s="15"/>
      <c r="AL1651" s="15"/>
      <c r="AM1651" s="15"/>
      <c r="AN1651" s="15"/>
      <c r="AO1651" s="27"/>
      <c r="AP1651" s="27">
        <v>340.55392179431351</v>
      </c>
      <c r="AR1651" s="26"/>
      <c r="AT1651" s="13" t="s">
        <v>38</v>
      </c>
      <c r="AU1651" s="16" t="s">
        <v>80</v>
      </c>
      <c r="AV1651" s="13" t="s">
        <v>80</v>
      </c>
      <c r="AX1651" s="16"/>
      <c r="AZ1651" s="10">
        <v>8888</v>
      </c>
    </row>
    <row r="1652" spans="5:52" s="10" customFormat="1" ht="12" x14ac:dyDescent="0.2">
      <c r="E1652" s="11"/>
      <c r="F1652" s="11"/>
      <c r="G1652" s="11"/>
      <c r="I1652" s="11"/>
      <c r="J1652" s="11"/>
      <c r="L1652" s="23"/>
      <c r="M1652" s="11"/>
      <c r="N1652" s="11"/>
      <c r="P1652" s="11"/>
      <c r="Q1652" s="55"/>
      <c r="R1652" s="12"/>
      <c r="S1652" s="12"/>
      <c r="T1652" s="13"/>
      <c r="V1652" s="11"/>
      <c r="W1652" s="15">
        <v>18</v>
      </c>
      <c r="X1652" s="15">
        <v>0.441</v>
      </c>
      <c r="Y1652" s="10" t="s">
        <v>78</v>
      </c>
      <c r="Z1652" s="10" t="s">
        <v>79</v>
      </c>
      <c r="AA1652" s="11" t="s">
        <v>37</v>
      </c>
      <c r="AB1652" s="17"/>
      <c r="AC1652" s="12"/>
      <c r="AD1652" s="15"/>
      <c r="AE1652" s="15"/>
      <c r="AF1652" s="13"/>
      <c r="AG1652" s="15"/>
      <c r="AH1652" s="42"/>
      <c r="AI1652" s="42"/>
      <c r="AJ1652" s="15"/>
      <c r="AK1652" s="15"/>
      <c r="AL1652" s="15"/>
      <c r="AM1652" s="15"/>
      <c r="AN1652" s="15"/>
      <c r="AO1652" s="27"/>
      <c r="AP1652" s="27">
        <v>340.55392179431351</v>
      </c>
      <c r="AR1652" s="26"/>
      <c r="AT1652" s="13" t="s">
        <v>38</v>
      </c>
      <c r="AU1652" s="16" t="s">
        <v>80</v>
      </c>
      <c r="AV1652" s="13" t="s">
        <v>80</v>
      </c>
      <c r="AX1652" s="16"/>
      <c r="AZ1652" s="10">
        <v>8889</v>
      </c>
    </row>
    <row r="1653" spans="5:52" s="10" customFormat="1" ht="12" x14ac:dyDescent="0.2">
      <c r="E1653" s="11"/>
      <c r="F1653" s="11"/>
      <c r="G1653" s="11"/>
      <c r="I1653" s="11"/>
      <c r="J1653" s="11"/>
      <c r="L1653" s="23"/>
      <c r="M1653" s="11"/>
      <c r="N1653" s="11"/>
      <c r="P1653" s="11"/>
      <c r="Q1653" s="55"/>
      <c r="R1653" s="12"/>
      <c r="S1653" s="12"/>
      <c r="T1653" s="13"/>
      <c r="V1653" s="11"/>
      <c r="W1653" s="15">
        <v>50</v>
      </c>
      <c r="X1653" s="15">
        <v>3</v>
      </c>
      <c r="Y1653" s="10" t="s">
        <v>67</v>
      </c>
      <c r="Z1653" s="10" t="s">
        <v>49</v>
      </c>
      <c r="AA1653" s="11" t="s">
        <v>41</v>
      </c>
      <c r="AB1653" s="17"/>
      <c r="AC1653" s="12"/>
      <c r="AD1653" s="15"/>
      <c r="AE1653" s="15"/>
      <c r="AF1653" s="13"/>
      <c r="AG1653" s="15"/>
      <c r="AH1653" s="42"/>
      <c r="AI1653" s="42"/>
      <c r="AJ1653" s="15"/>
      <c r="AK1653" s="15"/>
      <c r="AL1653" s="15"/>
      <c r="AM1653" s="15"/>
      <c r="AN1653" s="15"/>
      <c r="AO1653" s="27"/>
      <c r="AP1653" s="27">
        <v>1418.9746741429728</v>
      </c>
      <c r="AR1653" s="26"/>
      <c r="AT1653" s="13" t="s">
        <v>47</v>
      </c>
      <c r="AU1653" s="16" t="s">
        <v>51</v>
      </c>
      <c r="AV1653" s="13" t="s">
        <v>51</v>
      </c>
      <c r="AX1653" s="16"/>
      <c r="AZ1653" s="10">
        <v>8906</v>
      </c>
    </row>
    <row r="1654" spans="5:52" s="10" customFormat="1" ht="12" x14ac:dyDescent="0.2">
      <c r="E1654" s="11"/>
      <c r="F1654" s="11"/>
      <c r="G1654" s="11"/>
      <c r="I1654" s="11"/>
      <c r="J1654" s="11"/>
      <c r="L1654" s="23"/>
      <c r="M1654" s="11"/>
      <c r="N1654" s="11"/>
      <c r="P1654" s="11"/>
      <c r="Q1654" s="55"/>
      <c r="R1654" s="12"/>
      <c r="S1654" s="12"/>
      <c r="T1654" s="13"/>
      <c r="V1654" s="11"/>
      <c r="W1654" s="15">
        <v>223</v>
      </c>
      <c r="X1654" s="15">
        <v>0.85699999999999998</v>
      </c>
      <c r="Y1654" s="10" t="s">
        <v>81</v>
      </c>
      <c r="Z1654" s="10" t="s">
        <v>79</v>
      </c>
      <c r="AA1654" s="11" t="s">
        <v>37</v>
      </c>
      <c r="AB1654" s="18"/>
      <c r="AC1654" s="12"/>
      <c r="AD1654" s="15"/>
      <c r="AE1654" s="15"/>
      <c r="AF1654" s="13"/>
      <c r="AG1654" s="15"/>
      <c r="AH1654" s="42"/>
      <c r="AI1654" s="42"/>
      <c r="AJ1654" s="15"/>
      <c r="AK1654" s="15"/>
      <c r="AL1654" s="15"/>
      <c r="AM1654" s="15"/>
      <c r="AN1654" s="15"/>
      <c r="AO1654" s="27"/>
      <c r="AP1654" s="27">
        <v>709.48733707148642</v>
      </c>
      <c r="AR1654" s="26"/>
      <c r="AT1654" s="13" t="s">
        <v>47</v>
      </c>
      <c r="AU1654" s="16" t="s">
        <v>80</v>
      </c>
      <c r="AV1654" s="13" t="s">
        <v>80</v>
      </c>
      <c r="AX1654" s="16" t="s">
        <v>140</v>
      </c>
      <c r="AZ1654" s="10">
        <v>8910</v>
      </c>
    </row>
    <row r="1655" spans="5:52" s="10" customFormat="1" ht="12" x14ac:dyDescent="0.2">
      <c r="E1655" s="11"/>
      <c r="F1655" s="11"/>
      <c r="G1655" s="11"/>
      <c r="I1655" s="11"/>
      <c r="J1655" s="11"/>
      <c r="L1655" s="28"/>
      <c r="M1655" s="19"/>
      <c r="N1655" s="11"/>
      <c r="O1655" s="23"/>
      <c r="P1655" s="11"/>
      <c r="Q1655" s="55"/>
      <c r="R1655" s="12"/>
      <c r="S1655" s="12"/>
      <c r="T1655" s="13"/>
      <c r="V1655" s="11"/>
      <c r="W1655" s="15">
        <v>140</v>
      </c>
      <c r="X1655" s="15">
        <v>1.276</v>
      </c>
      <c r="Y1655" s="10" t="s">
        <v>111</v>
      </c>
      <c r="Z1655" s="10" t="s">
        <v>79</v>
      </c>
      <c r="AA1655" s="11" t="s">
        <v>37</v>
      </c>
      <c r="AB1655" s="11"/>
      <c r="AC1655" s="12"/>
      <c r="AD1655" s="15"/>
      <c r="AE1655" s="15"/>
      <c r="AF1655" s="13"/>
      <c r="AG1655" s="15"/>
      <c r="AH1655" s="42"/>
      <c r="AI1655" s="42"/>
      <c r="AJ1655" s="15"/>
      <c r="AK1655" s="15"/>
      <c r="AL1655" s="15"/>
      <c r="AM1655" s="15"/>
      <c r="AN1655" s="15"/>
      <c r="AO1655" s="27"/>
      <c r="AP1655" s="27">
        <v>709.48733707148642</v>
      </c>
      <c r="AR1655" s="26"/>
      <c r="AT1655" s="13" t="s">
        <v>47</v>
      </c>
      <c r="AU1655" s="16" t="s">
        <v>80</v>
      </c>
      <c r="AV1655" s="13" t="s">
        <v>80</v>
      </c>
      <c r="AX1655" s="16" t="s">
        <v>140</v>
      </c>
      <c r="AZ1655" s="10">
        <v>8911</v>
      </c>
    </row>
    <row r="1656" spans="5:52" s="10" customFormat="1" ht="12" x14ac:dyDescent="0.2">
      <c r="E1656" s="11"/>
      <c r="F1656" s="11"/>
      <c r="G1656" s="11"/>
      <c r="I1656" s="11"/>
      <c r="J1656" s="11"/>
      <c r="L1656" s="23"/>
      <c r="M1656" s="11"/>
      <c r="N1656" s="11"/>
      <c r="P1656" s="11"/>
      <c r="Q1656" s="55"/>
      <c r="R1656" s="12"/>
      <c r="S1656" s="12"/>
      <c r="T1656" s="13"/>
      <c r="V1656" s="11"/>
      <c r="W1656" s="15">
        <v>1</v>
      </c>
      <c r="X1656" s="15">
        <v>1E-3</v>
      </c>
      <c r="Y1656" s="10" t="s">
        <v>43</v>
      </c>
      <c r="Z1656" s="10" t="s">
        <v>44</v>
      </c>
      <c r="AA1656" s="11" t="s">
        <v>37</v>
      </c>
      <c r="AB1656" s="11"/>
      <c r="AC1656" s="12"/>
      <c r="AD1656" s="15"/>
      <c r="AE1656" s="15"/>
      <c r="AF1656" s="13"/>
      <c r="AG1656" s="15"/>
      <c r="AH1656" s="42"/>
      <c r="AI1656" s="42"/>
      <c r="AJ1656" s="15"/>
      <c r="AK1656" s="15"/>
      <c r="AL1656" s="15"/>
      <c r="AM1656" s="15"/>
      <c r="AN1656" s="15"/>
      <c r="AO1656" s="27"/>
      <c r="AP1656" s="27">
        <v>1135.1797393143784</v>
      </c>
      <c r="AR1656" s="26"/>
      <c r="AT1656" s="13" t="s">
        <v>38</v>
      </c>
      <c r="AU1656" s="16" t="s">
        <v>45</v>
      </c>
      <c r="AV1656" s="13" t="s">
        <v>45</v>
      </c>
      <c r="AX1656" s="16"/>
      <c r="AZ1656" s="10">
        <v>8922</v>
      </c>
    </row>
    <row r="1657" spans="5:52" s="10" customFormat="1" ht="12" x14ac:dyDescent="0.2">
      <c r="E1657" s="11"/>
      <c r="F1657" s="11"/>
      <c r="G1657" s="11"/>
      <c r="I1657" s="11"/>
      <c r="J1657" s="11"/>
      <c r="L1657" s="23"/>
      <c r="M1657" s="11"/>
      <c r="N1657" s="11"/>
      <c r="P1657" s="11"/>
      <c r="Q1657" s="55"/>
      <c r="R1657" s="12"/>
      <c r="S1657" s="12"/>
      <c r="T1657" s="13"/>
      <c r="V1657" s="11"/>
      <c r="W1657" s="15">
        <v>55</v>
      </c>
      <c r="X1657" s="15">
        <v>3</v>
      </c>
      <c r="Y1657" s="10" t="s">
        <v>67</v>
      </c>
      <c r="Z1657" s="10" t="s">
        <v>49</v>
      </c>
      <c r="AA1657" s="11" t="s">
        <v>41</v>
      </c>
      <c r="AB1657" s="11"/>
      <c r="AC1657" s="12"/>
      <c r="AD1657" s="15"/>
      <c r="AE1657" s="15"/>
      <c r="AF1657" s="13"/>
      <c r="AG1657" s="15"/>
      <c r="AH1657" s="42"/>
      <c r="AI1657" s="42"/>
      <c r="AJ1657" s="15"/>
      <c r="AK1657" s="15"/>
      <c r="AL1657" s="15"/>
      <c r="AM1657" s="15"/>
      <c r="AN1657" s="15"/>
      <c r="AO1657" s="27"/>
      <c r="AP1657" s="27">
        <v>1418.9746741429728</v>
      </c>
      <c r="AR1657" s="26"/>
      <c r="AT1657" s="13" t="s">
        <v>47</v>
      </c>
      <c r="AU1657" s="16" t="s">
        <v>51</v>
      </c>
      <c r="AV1657" s="13" t="s">
        <v>51</v>
      </c>
      <c r="AX1657" s="16" t="s">
        <v>54</v>
      </c>
      <c r="AZ1657" s="10">
        <v>8925</v>
      </c>
    </row>
    <row r="1658" spans="5:52" s="10" customFormat="1" ht="12" x14ac:dyDescent="0.2">
      <c r="E1658" s="11"/>
      <c r="F1658" s="11"/>
      <c r="G1658" s="11"/>
      <c r="I1658" s="11"/>
      <c r="J1658" s="11"/>
      <c r="L1658" s="23"/>
      <c r="M1658" s="11"/>
      <c r="N1658" s="11"/>
      <c r="P1658" s="11"/>
      <c r="Q1658" s="55"/>
      <c r="R1658" s="12"/>
      <c r="S1658" s="12"/>
      <c r="T1658" s="13"/>
      <c r="V1658" s="11"/>
      <c r="W1658" s="15">
        <v>106.96</v>
      </c>
      <c r="X1658" s="15">
        <v>0.55800000000000005</v>
      </c>
      <c r="Y1658" s="10" t="s">
        <v>49</v>
      </c>
      <c r="Z1658" s="10" t="s">
        <v>67</v>
      </c>
      <c r="AA1658" s="11" t="s">
        <v>41</v>
      </c>
      <c r="AB1658" s="11"/>
      <c r="AC1658" s="12"/>
      <c r="AD1658" s="15"/>
      <c r="AE1658" s="15"/>
      <c r="AF1658" s="13"/>
      <c r="AG1658" s="15"/>
      <c r="AH1658" s="42"/>
      <c r="AI1658" s="42"/>
      <c r="AJ1658" s="15"/>
      <c r="AK1658" s="15"/>
      <c r="AL1658" s="15"/>
      <c r="AM1658" s="15"/>
      <c r="AN1658" s="15"/>
      <c r="AO1658" s="27"/>
      <c r="AP1658" s="27">
        <v>709.48733707148642</v>
      </c>
      <c r="AR1658" s="26"/>
      <c r="AT1658" s="13" t="s">
        <v>47</v>
      </c>
      <c r="AU1658" s="16" t="s">
        <v>51</v>
      </c>
      <c r="AV1658" s="13" t="s">
        <v>51</v>
      </c>
      <c r="AX1658" s="16" t="s">
        <v>54</v>
      </c>
      <c r="AZ1658" s="10">
        <v>8926</v>
      </c>
    </row>
    <row r="1659" spans="5:52" s="10" customFormat="1" ht="12" x14ac:dyDescent="0.2">
      <c r="E1659" s="11"/>
      <c r="F1659" s="11"/>
      <c r="G1659" s="11"/>
      <c r="I1659" s="11"/>
      <c r="J1659" s="11"/>
      <c r="L1659" s="23"/>
      <c r="M1659" s="11"/>
      <c r="N1659" s="11"/>
      <c r="P1659" s="11"/>
      <c r="Q1659" s="55"/>
      <c r="R1659" s="12"/>
      <c r="S1659" s="12"/>
      <c r="T1659" s="13"/>
      <c r="V1659" s="11"/>
      <c r="W1659" s="15">
        <v>1</v>
      </c>
      <c r="X1659" s="15">
        <v>1</v>
      </c>
      <c r="Y1659" s="10" t="s">
        <v>66</v>
      </c>
      <c r="Z1659" s="10" t="s">
        <v>49</v>
      </c>
      <c r="AA1659" s="11" t="s">
        <v>41</v>
      </c>
      <c r="AB1659" s="11"/>
      <c r="AC1659" s="12"/>
      <c r="AD1659" s="15"/>
      <c r="AE1659" s="15"/>
      <c r="AF1659" s="13"/>
      <c r="AG1659" s="15"/>
      <c r="AH1659" s="42"/>
      <c r="AI1659" s="42"/>
      <c r="AJ1659" s="15"/>
      <c r="AK1659" s="15"/>
      <c r="AL1659" s="15"/>
      <c r="AM1659" s="15"/>
      <c r="AN1659" s="15"/>
      <c r="AO1659" s="27"/>
      <c r="AP1659" s="27">
        <v>1418.9746741429728</v>
      </c>
      <c r="AR1659" s="26"/>
      <c r="AT1659" s="13" t="s">
        <v>47</v>
      </c>
      <c r="AU1659" s="16" t="s">
        <v>51</v>
      </c>
      <c r="AV1659" s="13" t="s">
        <v>51</v>
      </c>
      <c r="AX1659" s="16" t="s">
        <v>54</v>
      </c>
      <c r="AZ1659" s="10">
        <v>8927</v>
      </c>
    </row>
    <row r="1660" spans="5:52" s="10" customFormat="1" ht="12" x14ac:dyDescent="0.2">
      <c r="E1660" s="11"/>
      <c r="F1660" s="11"/>
      <c r="G1660" s="11"/>
      <c r="I1660" s="11"/>
      <c r="J1660" s="11"/>
      <c r="L1660" s="23"/>
      <c r="M1660" s="11"/>
      <c r="N1660" s="11"/>
      <c r="P1660" s="11"/>
      <c r="Q1660" s="55"/>
      <c r="R1660" s="12"/>
      <c r="S1660" s="12"/>
      <c r="T1660" s="13"/>
      <c r="V1660" s="11"/>
      <c r="W1660" s="15">
        <v>1454</v>
      </c>
      <c r="X1660" s="15">
        <v>5.0919999999999996</v>
      </c>
      <c r="Y1660" s="10" t="s">
        <v>90</v>
      </c>
      <c r="Z1660" s="10" t="s">
        <v>79</v>
      </c>
      <c r="AA1660" s="11" t="s">
        <v>37</v>
      </c>
      <c r="AB1660" s="11"/>
      <c r="AC1660" s="12"/>
      <c r="AD1660" s="15"/>
      <c r="AE1660" s="15"/>
      <c r="AF1660" s="13"/>
      <c r="AG1660" s="15"/>
      <c r="AH1660" s="42"/>
      <c r="AI1660" s="42"/>
      <c r="AJ1660" s="15"/>
      <c r="AK1660" s="15"/>
      <c r="AL1660" s="15"/>
      <c r="AM1660" s="15"/>
      <c r="AN1660" s="15"/>
      <c r="AO1660" s="27"/>
      <c r="AP1660" s="27">
        <v>999.19537154221655</v>
      </c>
      <c r="AR1660" s="26"/>
      <c r="AT1660" s="13" t="s">
        <v>47</v>
      </c>
      <c r="AU1660" s="16" t="s">
        <v>80</v>
      </c>
      <c r="AV1660" s="13" t="s">
        <v>80</v>
      </c>
      <c r="AX1660" s="16" t="s">
        <v>140</v>
      </c>
      <c r="AZ1660" s="10">
        <v>8928</v>
      </c>
    </row>
    <row r="1661" spans="5:52" s="10" customFormat="1" ht="12" x14ac:dyDescent="0.2">
      <c r="E1661" s="11"/>
      <c r="F1661" s="11"/>
      <c r="G1661" s="11"/>
      <c r="I1661" s="11"/>
      <c r="J1661" s="11"/>
      <c r="L1661" s="23"/>
      <c r="M1661" s="11"/>
      <c r="N1661" s="11"/>
      <c r="P1661" s="11"/>
      <c r="Q1661" s="55"/>
      <c r="R1661" s="12"/>
      <c r="S1661" s="12"/>
      <c r="T1661" s="13"/>
      <c r="V1661" s="11"/>
      <c r="W1661" s="15">
        <v>1921</v>
      </c>
      <c r="X1661" s="15">
        <v>6.798</v>
      </c>
      <c r="Y1661" s="10" t="s">
        <v>90</v>
      </c>
      <c r="Z1661" s="10" t="s">
        <v>79</v>
      </c>
      <c r="AA1661" s="11" t="s">
        <v>37</v>
      </c>
      <c r="AB1661" s="11"/>
      <c r="AC1661" s="12"/>
      <c r="AD1661" s="15"/>
      <c r="AE1661" s="15"/>
      <c r="AF1661" s="13"/>
      <c r="AG1661" s="15"/>
      <c r="AH1661" s="42"/>
      <c r="AI1661" s="42"/>
      <c r="AJ1661" s="15"/>
      <c r="AK1661" s="15"/>
      <c r="AL1661" s="15"/>
      <c r="AM1661" s="15"/>
      <c r="AN1661" s="15"/>
      <c r="AO1661" s="27"/>
      <c r="AP1661" s="27">
        <v>999.19537154221655</v>
      </c>
      <c r="AR1661" s="26"/>
      <c r="AT1661" s="13" t="s">
        <v>47</v>
      </c>
      <c r="AU1661" s="16" t="s">
        <v>80</v>
      </c>
      <c r="AV1661" s="13" t="s">
        <v>80</v>
      </c>
      <c r="AX1661" s="16" t="s">
        <v>140</v>
      </c>
      <c r="AZ1661" s="10">
        <v>8929</v>
      </c>
    </row>
    <row r="1662" spans="5:52" s="10" customFormat="1" ht="12" x14ac:dyDescent="0.2">
      <c r="E1662" s="11"/>
      <c r="F1662" s="11"/>
      <c r="G1662" s="11"/>
      <c r="I1662" s="11"/>
      <c r="J1662" s="11"/>
      <c r="L1662" s="23"/>
      <c r="M1662" s="11"/>
      <c r="N1662" s="11"/>
      <c r="P1662" s="11"/>
      <c r="Q1662" s="55"/>
      <c r="R1662" s="12"/>
      <c r="S1662" s="12"/>
      <c r="T1662" s="13"/>
      <c r="V1662" s="11"/>
      <c r="W1662" s="15">
        <v>129</v>
      </c>
      <c r="X1662" s="15">
        <v>0.52500000000000002</v>
      </c>
      <c r="Y1662" s="10" t="s">
        <v>76</v>
      </c>
      <c r="Z1662" s="10" t="s">
        <v>49</v>
      </c>
      <c r="AA1662" s="11" t="s">
        <v>37</v>
      </c>
      <c r="AB1662" s="11"/>
      <c r="AC1662" s="12"/>
      <c r="AD1662" s="15"/>
      <c r="AE1662" s="15"/>
      <c r="AF1662" s="13"/>
      <c r="AG1662" s="15"/>
      <c r="AH1662" s="42"/>
      <c r="AI1662" s="42"/>
      <c r="AJ1662" s="15"/>
      <c r="AK1662" s="15"/>
      <c r="AL1662" s="15"/>
      <c r="AM1662" s="15"/>
      <c r="AN1662" s="15"/>
      <c r="AO1662" s="27"/>
      <c r="AP1662" s="27">
        <v>520.29071385242332</v>
      </c>
      <c r="AR1662" s="26"/>
      <c r="AT1662" s="13" t="s">
        <v>47</v>
      </c>
      <c r="AU1662" s="16" t="s">
        <v>51</v>
      </c>
      <c r="AV1662" s="13" t="s">
        <v>51</v>
      </c>
      <c r="AX1662" s="16"/>
      <c r="AZ1662" s="10">
        <v>8933</v>
      </c>
    </row>
    <row r="1663" spans="5:52" s="10" customFormat="1" ht="12" x14ac:dyDescent="0.2">
      <c r="E1663" s="11"/>
      <c r="F1663" s="11"/>
      <c r="G1663" s="11"/>
      <c r="I1663" s="11"/>
      <c r="J1663" s="11"/>
      <c r="L1663" s="23"/>
      <c r="M1663" s="11"/>
      <c r="N1663" s="11"/>
      <c r="P1663" s="11"/>
      <c r="Q1663" s="55"/>
      <c r="R1663" s="12"/>
      <c r="S1663" s="12"/>
      <c r="T1663" s="13"/>
      <c r="V1663" s="11"/>
      <c r="W1663" s="15">
        <v>11</v>
      </c>
      <c r="X1663" s="15">
        <v>0.15</v>
      </c>
      <c r="Y1663" s="10" t="s">
        <v>98</v>
      </c>
      <c r="Z1663" s="10" t="s">
        <v>49</v>
      </c>
      <c r="AA1663" s="11" t="s">
        <v>37</v>
      </c>
      <c r="AB1663" s="11"/>
      <c r="AC1663" s="12"/>
      <c r="AD1663" s="15"/>
      <c r="AE1663" s="15"/>
      <c r="AF1663" s="13"/>
      <c r="AG1663" s="15"/>
      <c r="AH1663" s="42"/>
      <c r="AI1663" s="42"/>
      <c r="AJ1663" s="15"/>
      <c r="AK1663" s="15"/>
      <c r="AL1663" s="15"/>
      <c r="AM1663" s="15"/>
      <c r="AN1663" s="15"/>
      <c r="AO1663" s="27"/>
      <c r="AP1663" s="27">
        <v>520.29071385242332</v>
      </c>
      <c r="AR1663" s="26"/>
      <c r="AT1663" s="13" t="s">
        <v>47</v>
      </c>
      <c r="AU1663" s="16" t="s">
        <v>51</v>
      </c>
      <c r="AV1663" s="13" t="s">
        <v>51</v>
      </c>
      <c r="AX1663" s="16"/>
      <c r="AZ1663" s="10">
        <v>8934</v>
      </c>
    </row>
    <row r="1664" spans="5:52" s="10" customFormat="1" ht="12" x14ac:dyDescent="0.2">
      <c r="E1664" s="11"/>
      <c r="F1664" s="11"/>
      <c r="G1664" s="11"/>
      <c r="I1664" s="11"/>
      <c r="J1664" s="11"/>
      <c r="L1664" s="23"/>
      <c r="M1664" s="11"/>
      <c r="N1664" s="11"/>
      <c r="P1664" s="11"/>
      <c r="Q1664" s="55"/>
      <c r="R1664" s="12"/>
      <c r="S1664" s="12"/>
      <c r="T1664" s="13"/>
      <c r="V1664" s="11"/>
      <c r="W1664" s="15">
        <v>91</v>
      </c>
      <c r="X1664" s="15">
        <v>0.90600000000000003</v>
      </c>
      <c r="Y1664" s="10" t="s">
        <v>76</v>
      </c>
      <c r="Z1664" s="10" t="s">
        <v>49</v>
      </c>
      <c r="AA1664" s="11" t="s">
        <v>37</v>
      </c>
      <c r="AB1664" s="11"/>
      <c r="AC1664" s="12"/>
      <c r="AD1664" s="15"/>
      <c r="AE1664" s="15"/>
      <c r="AF1664" s="13"/>
      <c r="AG1664" s="15"/>
      <c r="AH1664" s="42"/>
      <c r="AI1664" s="42"/>
      <c r="AJ1664" s="15"/>
      <c r="AK1664" s="15"/>
      <c r="AL1664" s="15"/>
      <c r="AM1664" s="15"/>
      <c r="AN1664" s="15"/>
      <c r="AO1664" s="27"/>
      <c r="AP1664" s="27">
        <v>520.29071385242332</v>
      </c>
      <c r="AR1664" s="26"/>
      <c r="AT1664" s="13" t="s">
        <v>47</v>
      </c>
      <c r="AU1664" s="16" t="s">
        <v>51</v>
      </c>
      <c r="AV1664" s="13" t="s">
        <v>51</v>
      </c>
      <c r="AX1664" s="16"/>
      <c r="AZ1664" s="10">
        <v>8935</v>
      </c>
    </row>
    <row r="1665" spans="5:52" s="10" customFormat="1" ht="12" x14ac:dyDescent="0.2">
      <c r="E1665" s="11"/>
      <c r="F1665" s="11"/>
      <c r="G1665" s="11"/>
      <c r="I1665" s="11"/>
      <c r="J1665" s="11"/>
      <c r="L1665" s="23"/>
      <c r="M1665" s="11"/>
      <c r="N1665" s="11"/>
      <c r="P1665" s="11"/>
      <c r="Q1665" s="55"/>
      <c r="R1665" s="12"/>
      <c r="S1665" s="12"/>
      <c r="T1665" s="13"/>
      <c r="V1665" s="11"/>
      <c r="W1665" s="15">
        <v>482</v>
      </c>
      <c r="X1665" s="15">
        <v>2.048</v>
      </c>
      <c r="Y1665" s="10" t="s">
        <v>95</v>
      </c>
      <c r="Z1665" s="10" t="s">
        <v>49</v>
      </c>
      <c r="AA1665" s="11" t="s">
        <v>37</v>
      </c>
      <c r="AB1665" s="11"/>
      <c r="AC1665" s="12"/>
      <c r="AD1665" s="15"/>
      <c r="AE1665" s="15"/>
      <c r="AF1665" s="13"/>
      <c r="AG1665" s="15"/>
      <c r="AH1665" s="42"/>
      <c r="AI1665" s="42"/>
      <c r="AJ1665" s="15"/>
      <c r="AK1665" s="15"/>
      <c r="AL1665" s="15"/>
      <c r="AM1665" s="15"/>
      <c r="AN1665" s="15"/>
      <c r="AO1665" s="27"/>
      <c r="AP1665" s="27">
        <v>520.29071385242332</v>
      </c>
      <c r="AR1665" s="26"/>
      <c r="AT1665" s="13" t="s">
        <v>47</v>
      </c>
      <c r="AU1665" s="16" t="s">
        <v>51</v>
      </c>
      <c r="AV1665" s="13" t="s">
        <v>51</v>
      </c>
      <c r="AX1665" s="16"/>
      <c r="AZ1665" s="10">
        <v>8936</v>
      </c>
    </row>
    <row r="1666" spans="5:52" s="10" customFormat="1" ht="12" x14ac:dyDescent="0.2">
      <c r="E1666" s="11"/>
      <c r="F1666" s="11"/>
      <c r="G1666" s="11"/>
      <c r="I1666" s="11"/>
      <c r="J1666" s="11"/>
      <c r="L1666" s="23"/>
      <c r="M1666" s="11"/>
      <c r="N1666" s="11"/>
      <c r="O1666" s="23"/>
      <c r="P1666" s="11"/>
      <c r="Q1666" s="55"/>
      <c r="R1666" s="12"/>
      <c r="S1666" s="12"/>
      <c r="T1666" s="13"/>
      <c r="V1666" s="11"/>
      <c r="W1666" s="15">
        <v>168</v>
      </c>
      <c r="X1666" s="15">
        <v>0.57499999999999996</v>
      </c>
      <c r="Y1666" s="10" t="s">
        <v>76</v>
      </c>
      <c r="Z1666" s="10" t="s">
        <v>49</v>
      </c>
      <c r="AA1666" s="11" t="s">
        <v>37</v>
      </c>
      <c r="AB1666" s="11"/>
      <c r="AC1666" s="12"/>
      <c r="AD1666" s="15"/>
      <c r="AE1666" s="15"/>
      <c r="AF1666" s="13"/>
      <c r="AG1666" s="15"/>
      <c r="AH1666" s="42"/>
      <c r="AI1666" s="42"/>
      <c r="AJ1666" s="15"/>
      <c r="AK1666" s="15"/>
      <c r="AL1666" s="15"/>
      <c r="AM1666" s="15"/>
      <c r="AN1666" s="15"/>
      <c r="AO1666" s="27"/>
      <c r="AP1666" s="27">
        <v>709.48733707148642</v>
      </c>
      <c r="AR1666" s="26"/>
      <c r="AT1666" s="13" t="s">
        <v>47</v>
      </c>
      <c r="AU1666" s="16" t="s">
        <v>51</v>
      </c>
      <c r="AV1666" s="13" t="s">
        <v>51</v>
      </c>
      <c r="AX1666" s="16" t="s">
        <v>54</v>
      </c>
      <c r="AZ1666" s="10">
        <v>8941</v>
      </c>
    </row>
    <row r="1667" spans="5:52" s="10" customFormat="1" ht="12" x14ac:dyDescent="0.2">
      <c r="E1667" s="11"/>
      <c r="F1667" s="11"/>
      <c r="G1667" s="11"/>
      <c r="I1667" s="11"/>
      <c r="J1667" s="11"/>
      <c r="L1667" s="23"/>
      <c r="M1667" s="11"/>
      <c r="N1667" s="11"/>
      <c r="O1667" s="23"/>
      <c r="P1667" s="11"/>
      <c r="Q1667" s="55"/>
      <c r="R1667" s="12"/>
      <c r="S1667" s="12"/>
      <c r="T1667" s="13"/>
      <c r="V1667" s="11"/>
      <c r="W1667" s="15">
        <v>258</v>
      </c>
      <c r="X1667" s="15">
        <v>1.4990000000000001</v>
      </c>
      <c r="Y1667" s="10" t="s">
        <v>83</v>
      </c>
      <c r="Z1667" s="10" t="s">
        <v>49</v>
      </c>
      <c r="AA1667" s="11" t="s">
        <v>37</v>
      </c>
      <c r="AB1667" s="11"/>
      <c r="AC1667" s="12"/>
      <c r="AD1667" s="15"/>
      <c r="AE1667" s="15"/>
      <c r="AF1667" s="13"/>
      <c r="AG1667" s="15"/>
      <c r="AH1667" s="42"/>
      <c r="AI1667" s="42"/>
      <c r="AJ1667" s="15"/>
      <c r="AK1667" s="15"/>
      <c r="AL1667" s="15"/>
      <c r="AM1667" s="15"/>
      <c r="AN1667" s="15"/>
      <c r="AO1667" s="27"/>
      <c r="AP1667" s="27">
        <v>709.48733707148642</v>
      </c>
      <c r="AR1667" s="26"/>
      <c r="AT1667" s="13" t="s">
        <v>47</v>
      </c>
      <c r="AU1667" s="16" t="s">
        <v>51</v>
      </c>
      <c r="AV1667" s="13" t="s">
        <v>51</v>
      </c>
      <c r="AX1667" s="16" t="s">
        <v>54</v>
      </c>
      <c r="AZ1667" s="10">
        <v>8942</v>
      </c>
    </row>
    <row r="1668" spans="5:52" s="10" customFormat="1" ht="12" x14ac:dyDescent="0.2">
      <c r="E1668" s="11"/>
      <c r="F1668" s="11"/>
      <c r="G1668" s="11"/>
      <c r="I1668" s="11"/>
      <c r="J1668" s="11"/>
      <c r="L1668" s="23"/>
      <c r="M1668" s="11"/>
      <c r="N1668" s="11"/>
      <c r="P1668" s="11"/>
      <c r="Q1668" s="55"/>
      <c r="R1668" s="12"/>
      <c r="S1668" s="12"/>
      <c r="T1668" s="13"/>
      <c r="V1668" s="11"/>
      <c r="W1668" s="15">
        <v>813</v>
      </c>
      <c r="X1668" s="15">
        <v>2.9430000000000001</v>
      </c>
      <c r="Y1668" s="10" t="s">
        <v>221</v>
      </c>
      <c r="Z1668" s="10" t="s">
        <v>79</v>
      </c>
      <c r="AA1668" s="11" t="s">
        <v>37</v>
      </c>
      <c r="AB1668" s="11"/>
      <c r="AC1668" s="12"/>
      <c r="AD1668" s="15"/>
      <c r="AE1668" s="15"/>
      <c r="AF1668" s="13"/>
      <c r="AG1668" s="15"/>
      <c r="AH1668" s="42"/>
      <c r="AI1668" s="42"/>
      <c r="AJ1668" s="15"/>
      <c r="AK1668" s="15"/>
      <c r="AL1668" s="15"/>
      <c r="AM1668" s="15"/>
      <c r="AN1668" s="15"/>
      <c r="AO1668" s="27"/>
      <c r="AP1668" s="27">
        <v>315.32770536510509</v>
      </c>
      <c r="AR1668" s="26"/>
      <c r="AT1668" s="13" t="s">
        <v>38</v>
      </c>
      <c r="AU1668" s="16" t="s">
        <v>80</v>
      </c>
      <c r="AV1668" s="13" t="s">
        <v>80</v>
      </c>
      <c r="AX1668" s="16"/>
      <c r="AZ1668" s="10">
        <v>8944</v>
      </c>
    </row>
    <row r="1669" spans="5:52" s="10" customFormat="1" ht="12" x14ac:dyDescent="0.2">
      <c r="E1669" s="11"/>
      <c r="F1669" s="11"/>
      <c r="G1669" s="11"/>
      <c r="I1669" s="11"/>
      <c r="J1669" s="11"/>
      <c r="L1669" s="23"/>
      <c r="M1669" s="11"/>
      <c r="N1669" s="11"/>
      <c r="O1669" s="23"/>
      <c r="P1669" s="11"/>
      <c r="Q1669" s="55"/>
      <c r="R1669" s="12"/>
      <c r="S1669" s="12"/>
      <c r="T1669" s="13"/>
      <c r="V1669" s="11"/>
      <c r="W1669" s="15">
        <v>203</v>
      </c>
      <c r="X1669" s="15">
        <v>0.98899999999999999</v>
      </c>
      <c r="Y1669" s="10" t="s">
        <v>90</v>
      </c>
      <c r="Z1669" s="10" t="s">
        <v>79</v>
      </c>
      <c r="AA1669" s="11" t="s">
        <v>37</v>
      </c>
      <c r="AB1669" s="18"/>
      <c r="AC1669" s="12"/>
      <c r="AD1669" s="15"/>
      <c r="AE1669" s="15"/>
      <c r="AF1669" s="13"/>
      <c r="AG1669" s="15"/>
      <c r="AH1669" s="42"/>
      <c r="AI1669" s="42"/>
      <c r="AJ1669" s="15"/>
      <c r="AK1669" s="15"/>
      <c r="AL1669" s="15"/>
      <c r="AM1669" s="15"/>
      <c r="AN1669" s="15"/>
      <c r="AO1669" s="27"/>
      <c r="AP1669" s="27">
        <v>315.32770536510509</v>
      </c>
      <c r="AR1669" s="26"/>
      <c r="AT1669" s="13" t="s">
        <v>38</v>
      </c>
      <c r="AU1669" s="16" t="s">
        <v>80</v>
      </c>
      <c r="AV1669" s="13" t="s">
        <v>80</v>
      </c>
      <c r="AX1669" s="16"/>
      <c r="AZ1669" s="10">
        <v>8945</v>
      </c>
    </row>
    <row r="1670" spans="5:52" s="10" customFormat="1" ht="12" x14ac:dyDescent="0.2">
      <c r="E1670" s="11"/>
      <c r="F1670" s="11"/>
      <c r="G1670" s="11"/>
      <c r="I1670" s="11"/>
      <c r="J1670" s="11"/>
      <c r="L1670" s="23"/>
      <c r="M1670" s="11"/>
      <c r="N1670" s="11"/>
      <c r="O1670" s="23"/>
      <c r="P1670" s="11"/>
      <c r="Q1670" s="55"/>
      <c r="R1670" s="12"/>
      <c r="S1670" s="12"/>
      <c r="T1670" s="13"/>
      <c r="V1670" s="11"/>
      <c r="W1670" s="15">
        <v>23</v>
      </c>
      <c r="X1670" s="15">
        <v>0.24099999999999999</v>
      </c>
      <c r="Y1670" s="10" t="s">
        <v>221</v>
      </c>
      <c r="Z1670" s="10" t="s">
        <v>79</v>
      </c>
      <c r="AA1670" s="11" t="s">
        <v>37</v>
      </c>
      <c r="AB1670" s="17"/>
      <c r="AC1670" s="12"/>
      <c r="AD1670" s="15"/>
      <c r="AE1670" s="15"/>
      <c r="AF1670" s="13"/>
      <c r="AG1670" s="15"/>
      <c r="AH1670" s="42"/>
      <c r="AI1670" s="42"/>
      <c r="AJ1670" s="15"/>
      <c r="AK1670" s="15"/>
      <c r="AL1670" s="15"/>
      <c r="AM1670" s="15"/>
      <c r="AN1670" s="15"/>
      <c r="AO1670" s="27"/>
      <c r="AP1670" s="27">
        <v>315.32770536510509</v>
      </c>
      <c r="AR1670" s="26"/>
      <c r="AT1670" s="13" t="s">
        <v>38</v>
      </c>
      <c r="AU1670" s="16" t="s">
        <v>80</v>
      </c>
      <c r="AV1670" s="13" t="s">
        <v>80</v>
      </c>
      <c r="AX1670" s="16"/>
      <c r="AZ1670" s="10">
        <v>8946</v>
      </c>
    </row>
    <row r="1671" spans="5:52" s="10" customFormat="1" ht="12" x14ac:dyDescent="0.2">
      <c r="E1671" s="11"/>
      <c r="F1671" s="11"/>
      <c r="G1671" s="11"/>
      <c r="I1671" s="11"/>
      <c r="J1671" s="11"/>
      <c r="L1671" s="23"/>
      <c r="M1671" s="11"/>
      <c r="N1671" s="11"/>
      <c r="O1671" s="23"/>
      <c r="P1671" s="11"/>
      <c r="Q1671" s="55"/>
      <c r="R1671" s="12"/>
      <c r="S1671" s="12"/>
      <c r="T1671" s="13"/>
      <c r="V1671" s="11"/>
      <c r="W1671" s="15">
        <v>519</v>
      </c>
      <c r="X1671" s="15">
        <v>1.8859999999999999</v>
      </c>
      <c r="Y1671" s="10" t="s">
        <v>221</v>
      </c>
      <c r="Z1671" s="10" t="s">
        <v>79</v>
      </c>
      <c r="AA1671" s="11" t="s">
        <v>37</v>
      </c>
      <c r="AB1671" s="17"/>
      <c r="AC1671" s="12"/>
      <c r="AD1671" s="15"/>
      <c r="AE1671" s="15"/>
      <c r="AF1671" s="13"/>
      <c r="AG1671" s="15"/>
      <c r="AH1671" s="42"/>
      <c r="AI1671" s="42"/>
      <c r="AJ1671" s="15"/>
      <c r="AK1671" s="15"/>
      <c r="AL1671" s="15"/>
      <c r="AM1671" s="15"/>
      <c r="AN1671" s="15"/>
      <c r="AO1671" s="27"/>
      <c r="AP1671" s="27">
        <v>315.32770536510509</v>
      </c>
      <c r="AR1671" s="26"/>
      <c r="AT1671" s="13" t="s">
        <v>38</v>
      </c>
      <c r="AU1671" s="16" t="s">
        <v>80</v>
      </c>
      <c r="AV1671" s="13" t="s">
        <v>80</v>
      </c>
      <c r="AX1671" s="16"/>
      <c r="AZ1671" s="10">
        <v>8947</v>
      </c>
    </row>
    <row r="1672" spans="5:52" s="10" customFormat="1" ht="12" x14ac:dyDescent="0.2">
      <c r="E1672" s="11"/>
      <c r="F1672" s="11"/>
      <c r="G1672" s="11"/>
      <c r="I1672" s="11"/>
      <c r="J1672" s="11"/>
      <c r="L1672" s="23"/>
      <c r="M1672" s="11"/>
      <c r="N1672" s="11"/>
      <c r="O1672" s="23"/>
      <c r="P1672" s="11"/>
      <c r="Q1672" s="55"/>
      <c r="R1672" s="12"/>
      <c r="S1672" s="12"/>
      <c r="T1672" s="13"/>
      <c r="V1672" s="11"/>
      <c r="W1672" s="15">
        <v>135</v>
      </c>
      <c r="X1672" s="15">
        <v>0.60199999999999998</v>
      </c>
      <c r="Y1672" s="10" t="s">
        <v>221</v>
      </c>
      <c r="Z1672" s="10" t="s">
        <v>79</v>
      </c>
      <c r="AA1672" s="11" t="s">
        <v>37</v>
      </c>
      <c r="AB1672" s="11"/>
      <c r="AC1672" s="12"/>
      <c r="AD1672" s="15"/>
      <c r="AE1672" s="15"/>
      <c r="AF1672" s="13"/>
      <c r="AG1672" s="15"/>
      <c r="AH1672" s="42"/>
      <c r="AI1672" s="42"/>
      <c r="AJ1672" s="15"/>
      <c r="AK1672" s="15"/>
      <c r="AL1672" s="15"/>
      <c r="AM1672" s="15"/>
      <c r="AN1672" s="15"/>
      <c r="AO1672" s="27"/>
      <c r="AP1672" s="27">
        <v>315.32770536510509</v>
      </c>
      <c r="AR1672" s="26"/>
      <c r="AT1672" s="13" t="s">
        <v>38</v>
      </c>
      <c r="AU1672" s="16" t="s">
        <v>80</v>
      </c>
      <c r="AV1672" s="13" t="s">
        <v>80</v>
      </c>
      <c r="AX1672" s="16"/>
      <c r="AZ1672" s="10">
        <v>8948</v>
      </c>
    </row>
    <row r="1673" spans="5:52" s="10" customFormat="1" ht="12" x14ac:dyDescent="0.2">
      <c r="E1673" s="11"/>
      <c r="F1673" s="11"/>
      <c r="G1673" s="11"/>
      <c r="I1673" s="11"/>
      <c r="J1673" s="11"/>
      <c r="L1673" s="23"/>
      <c r="M1673" s="11"/>
      <c r="N1673" s="11"/>
      <c r="O1673" s="23"/>
      <c r="P1673" s="11"/>
      <c r="Q1673" s="55"/>
      <c r="R1673" s="12"/>
      <c r="S1673" s="12"/>
      <c r="T1673" s="13"/>
      <c r="V1673" s="11"/>
      <c r="W1673" s="15">
        <v>29</v>
      </c>
      <c r="X1673" s="15">
        <v>0.375</v>
      </c>
      <c r="Y1673" s="10" t="s">
        <v>221</v>
      </c>
      <c r="Z1673" s="10" t="s">
        <v>79</v>
      </c>
      <c r="AA1673" s="11" t="s">
        <v>37</v>
      </c>
      <c r="AB1673" s="11"/>
      <c r="AC1673" s="12"/>
      <c r="AD1673" s="15"/>
      <c r="AE1673" s="15"/>
      <c r="AF1673" s="13"/>
      <c r="AG1673" s="15"/>
      <c r="AH1673" s="42"/>
      <c r="AI1673" s="42"/>
      <c r="AJ1673" s="15"/>
      <c r="AK1673" s="15"/>
      <c r="AL1673" s="15"/>
      <c r="AM1673" s="15"/>
      <c r="AN1673" s="15"/>
      <c r="AO1673" s="27"/>
      <c r="AP1673" s="27">
        <v>315.32770536510509</v>
      </c>
      <c r="AR1673" s="26"/>
      <c r="AT1673" s="13" t="s">
        <v>38</v>
      </c>
      <c r="AU1673" s="16" t="s">
        <v>80</v>
      </c>
      <c r="AV1673" s="13" t="s">
        <v>80</v>
      </c>
      <c r="AX1673" s="16"/>
      <c r="AZ1673" s="10">
        <v>8949</v>
      </c>
    </row>
    <row r="1674" spans="5:52" s="10" customFormat="1" ht="12" x14ac:dyDescent="0.2">
      <c r="E1674" s="11"/>
      <c r="F1674" s="11"/>
      <c r="G1674" s="11"/>
      <c r="I1674" s="11"/>
      <c r="J1674" s="11"/>
      <c r="L1674" s="23"/>
      <c r="M1674" s="11"/>
      <c r="N1674" s="11"/>
      <c r="O1674" s="23"/>
      <c r="P1674" s="11"/>
      <c r="Q1674" s="55"/>
      <c r="R1674" s="12"/>
      <c r="S1674" s="12"/>
      <c r="T1674" s="13"/>
      <c r="V1674" s="11"/>
      <c r="W1674" s="15">
        <v>2.2000000000000002</v>
      </c>
      <c r="X1674" s="15">
        <v>1.4999999999999999E-2</v>
      </c>
      <c r="Y1674" s="10" t="s">
        <v>73</v>
      </c>
      <c r="Z1674" s="10" t="s">
        <v>74</v>
      </c>
      <c r="AA1674" s="11" t="s">
        <v>37</v>
      </c>
      <c r="AB1674" s="11"/>
      <c r="AC1674" s="12"/>
      <c r="AD1674" s="15"/>
      <c r="AE1674" s="15"/>
      <c r="AF1674" s="13"/>
      <c r="AG1674" s="15"/>
      <c r="AH1674" s="42"/>
      <c r="AI1674" s="42"/>
      <c r="AJ1674" s="15"/>
      <c r="AK1674" s="15"/>
      <c r="AL1674" s="15"/>
      <c r="AM1674" s="15"/>
      <c r="AN1674" s="15"/>
      <c r="AO1674" s="27"/>
      <c r="AP1674" s="27">
        <v>189.19662321906304</v>
      </c>
      <c r="AR1674" s="26"/>
      <c r="AT1674" s="13" t="s">
        <v>38</v>
      </c>
      <c r="AU1674" s="16" t="s">
        <v>75</v>
      </c>
      <c r="AV1674" s="13" t="s">
        <v>75</v>
      </c>
      <c r="AX1674" s="16"/>
      <c r="AZ1674" s="10">
        <v>8951</v>
      </c>
    </row>
    <row r="1675" spans="5:52" s="10" customFormat="1" ht="12" x14ac:dyDescent="0.2">
      <c r="E1675" s="11"/>
      <c r="F1675" s="11"/>
      <c r="G1675" s="11"/>
      <c r="I1675" s="11"/>
      <c r="J1675" s="11"/>
      <c r="L1675" s="23"/>
      <c r="M1675" s="11"/>
      <c r="N1675" s="11"/>
      <c r="O1675" s="23"/>
      <c r="P1675" s="11"/>
      <c r="Q1675" s="55"/>
      <c r="R1675" s="12"/>
      <c r="S1675" s="12"/>
      <c r="T1675" s="13"/>
      <c r="V1675" s="11"/>
      <c r="W1675" s="15">
        <v>41.1</v>
      </c>
      <c r="X1675" s="15">
        <v>7.4999999999999997E-2</v>
      </c>
      <c r="Y1675" s="10" t="s">
        <v>73</v>
      </c>
      <c r="Z1675" s="10" t="s">
        <v>74</v>
      </c>
      <c r="AA1675" s="11" t="s">
        <v>37</v>
      </c>
      <c r="AB1675" s="11"/>
      <c r="AC1675" s="12"/>
      <c r="AD1675" s="15"/>
      <c r="AE1675" s="15"/>
      <c r="AF1675" s="13"/>
      <c r="AG1675" s="15"/>
      <c r="AH1675" s="42"/>
      <c r="AI1675" s="42"/>
      <c r="AJ1675" s="15"/>
      <c r="AK1675" s="15"/>
      <c r="AL1675" s="15"/>
      <c r="AM1675" s="15"/>
      <c r="AN1675" s="15"/>
      <c r="AO1675" s="27"/>
      <c r="AP1675" s="27">
        <v>189.19662321906304</v>
      </c>
      <c r="AR1675" s="26"/>
      <c r="AT1675" s="13" t="s">
        <v>38</v>
      </c>
      <c r="AU1675" s="16" t="s">
        <v>75</v>
      </c>
      <c r="AV1675" s="13" t="s">
        <v>75</v>
      </c>
      <c r="AX1675" s="16"/>
      <c r="AZ1675" s="10">
        <v>8952</v>
      </c>
    </row>
    <row r="1676" spans="5:52" s="10" customFormat="1" ht="12" x14ac:dyDescent="0.2">
      <c r="E1676" s="11"/>
      <c r="F1676" s="11"/>
      <c r="G1676" s="11"/>
      <c r="I1676" s="11"/>
      <c r="J1676" s="11"/>
      <c r="L1676" s="23"/>
      <c r="M1676" s="11"/>
      <c r="N1676" s="11"/>
      <c r="P1676" s="11"/>
      <c r="Q1676" s="55"/>
      <c r="R1676" s="12"/>
      <c r="S1676" s="12"/>
      <c r="T1676" s="13"/>
      <c r="V1676" s="11"/>
      <c r="W1676" s="15">
        <v>105.75</v>
      </c>
      <c r="X1676" s="15">
        <v>8</v>
      </c>
      <c r="Y1676" s="10" t="s">
        <v>49</v>
      </c>
      <c r="Z1676" s="10" t="s">
        <v>67</v>
      </c>
      <c r="AA1676" s="11" t="s">
        <v>41</v>
      </c>
      <c r="AB1676" s="11"/>
      <c r="AC1676" s="12"/>
      <c r="AD1676" s="15"/>
      <c r="AE1676" s="15"/>
      <c r="AF1676" s="13"/>
      <c r="AG1676" s="15"/>
      <c r="AH1676" s="42"/>
      <c r="AI1676" s="42"/>
      <c r="AJ1676" s="15"/>
      <c r="AK1676" s="15"/>
      <c r="AL1676" s="15"/>
      <c r="AM1676" s="15"/>
      <c r="AN1676" s="15"/>
      <c r="AO1676" s="27"/>
      <c r="AP1676" s="27">
        <v>709.48733707148642</v>
      </c>
      <c r="AR1676" s="26"/>
      <c r="AT1676" s="13" t="s">
        <v>47</v>
      </c>
      <c r="AU1676" s="16" t="s">
        <v>51</v>
      </c>
      <c r="AV1676" s="13" t="s">
        <v>51</v>
      </c>
      <c r="AX1676" s="16" t="s">
        <v>54</v>
      </c>
      <c r="AZ1676" s="10">
        <v>8953</v>
      </c>
    </row>
    <row r="1677" spans="5:52" s="10" customFormat="1" ht="12" x14ac:dyDescent="0.2">
      <c r="E1677" s="11"/>
      <c r="F1677" s="11"/>
      <c r="G1677" s="11"/>
      <c r="I1677" s="11"/>
      <c r="J1677" s="11"/>
      <c r="L1677" s="23"/>
      <c r="M1677" s="11"/>
      <c r="N1677" s="11"/>
      <c r="P1677" s="11"/>
      <c r="Q1677" s="55"/>
      <c r="R1677" s="12"/>
      <c r="S1677" s="12"/>
      <c r="T1677" s="13"/>
      <c r="V1677" s="11"/>
      <c r="W1677" s="15">
        <v>2.7</v>
      </c>
      <c r="X1677" s="15">
        <v>0.01</v>
      </c>
      <c r="Y1677" s="10" t="s">
        <v>86</v>
      </c>
      <c r="Z1677" s="10" t="s">
        <v>71</v>
      </c>
      <c r="AA1677" s="11" t="s">
        <v>37</v>
      </c>
      <c r="AB1677" s="11"/>
      <c r="AC1677" s="12"/>
      <c r="AD1677" s="15"/>
      <c r="AE1677" s="15"/>
      <c r="AF1677" s="13"/>
      <c r="AG1677" s="15"/>
      <c r="AH1677" s="42"/>
      <c r="AI1677" s="42"/>
      <c r="AJ1677" s="15"/>
      <c r="AK1677" s="15"/>
      <c r="AL1677" s="15"/>
      <c r="AM1677" s="15"/>
      <c r="AN1677" s="15"/>
      <c r="AO1677" s="27"/>
      <c r="AP1677" s="27">
        <v>1135.1797393143784</v>
      </c>
      <c r="AR1677" s="26"/>
      <c r="AT1677" s="13" t="s">
        <v>38</v>
      </c>
      <c r="AU1677" s="16" t="s">
        <v>72</v>
      </c>
      <c r="AV1677" s="13" t="s">
        <v>72</v>
      </c>
      <c r="AX1677" s="16"/>
      <c r="AZ1677" s="10">
        <v>8954</v>
      </c>
    </row>
    <row r="1678" spans="5:52" s="10" customFormat="1" ht="12" x14ac:dyDescent="0.2">
      <c r="E1678" s="11"/>
      <c r="F1678" s="11"/>
      <c r="G1678" s="11"/>
      <c r="I1678" s="11"/>
      <c r="J1678" s="11"/>
      <c r="L1678" s="23"/>
      <c r="M1678" s="11"/>
      <c r="N1678" s="11"/>
      <c r="P1678" s="11"/>
      <c r="Q1678" s="55"/>
      <c r="R1678" s="12"/>
      <c r="S1678" s="12"/>
      <c r="T1678" s="13"/>
      <c r="V1678" s="11"/>
      <c r="W1678" s="15">
        <v>553</v>
      </c>
      <c r="X1678" s="15">
        <v>1.6719999999999999</v>
      </c>
      <c r="Y1678" s="10" t="s">
        <v>90</v>
      </c>
      <c r="Z1678" s="10" t="s">
        <v>79</v>
      </c>
      <c r="AA1678" s="11" t="s">
        <v>37</v>
      </c>
      <c r="AB1678" s="11"/>
      <c r="AC1678" s="12"/>
      <c r="AD1678" s="15"/>
      <c r="AE1678" s="15"/>
      <c r="AF1678" s="13"/>
      <c r="AG1678" s="15"/>
      <c r="AH1678" s="42"/>
      <c r="AI1678" s="42"/>
      <c r="AJ1678" s="15"/>
      <c r="AK1678" s="15"/>
      <c r="AL1678" s="15"/>
      <c r="AM1678" s="15"/>
      <c r="AN1678" s="15"/>
      <c r="AO1678" s="27"/>
      <c r="AP1678" s="27">
        <v>499.59768577110827</v>
      </c>
      <c r="AR1678" s="26"/>
      <c r="AT1678" s="13" t="s">
        <v>47</v>
      </c>
      <c r="AU1678" s="16" t="s">
        <v>80</v>
      </c>
      <c r="AV1678" s="13" t="s">
        <v>80</v>
      </c>
      <c r="AX1678" s="16" t="s">
        <v>140</v>
      </c>
      <c r="AZ1678" s="10">
        <v>8956</v>
      </c>
    </row>
    <row r="1679" spans="5:52" s="10" customFormat="1" ht="12" x14ac:dyDescent="0.2">
      <c r="E1679" s="11"/>
      <c r="F1679" s="11"/>
      <c r="G1679" s="11"/>
      <c r="I1679" s="11"/>
      <c r="J1679" s="11"/>
      <c r="L1679" s="23"/>
      <c r="M1679" s="11"/>
      <c r="N1679" s="11"/>
      <c r="P1679" s="11"/>
      <c r="Q1679" s="55"/>
      <c r="R1679" s="12"/>
      <c r="S1679" s="12"/>
      <c r="T1679" s="13"/>
      <c r="V1679" s="11"/>
      <c r="W1679" s="15">
        <v>1558</v>
      </c>
      <c r="X1679" s="15">
        <v>5.4169999999999998</v>
      </c>
      <c r="Y1679" s="10" t="s">
        <v>90</v>
      </c>
      <c r="Z1679" s="10" t="s">
        <v>79</v>
      </c>
      <c r="AA1679" s="11" t="s">
        <v>37</v>
      </c>
      <c r="AB1679" s="11"/>
      <c r="AC1679" s="12"/>
      <c r="AD1679" s="15"/>
      <c r="AE1679" s="15"/>
      <c r="AF1679" s="13"/>
      <c r="AG1679" s="15"/>
      <c r="AH1679" s="42"/>
      <c r="AI1679" s="42"/>
      <c r="AJ1679" s="15"/>
      <c r="AK1679" s="15"/>
      <c r="AL1679" s="15"/>
      <c r="AM1679" s="15"/>
      <c r="AN1679" s="15"/>
      <c r="AO1679" s="27"/>
      <c r="AP1679" s="27">
        <v>499.59768577110827</v>
      </c>
      <c r="AR1679" s="26"/>
      <c r="AT1679" s="13" t="s">
        <v>47</v>
      </c>
      <c r="AU1679" s="16" t="s">
        <v>80</v>
      </c>
      <c r="AV1679" s="13" t="s">
        <v>80</v>
      </c>
      <c r="AX1679" s="16" t="s">
        <v>140</v>
      </c>
      <c r="AZ1679" s="10">
        <v>8957</v>
      </c>
    </row>
    <row r="1680" spans="5:52" s="10" customFormat="1" ht="12" x14ac:dyDescent="0.2">
      <c r="E1680" s="11"/>
      <c r="F1680" s="11"/>
      <c r="G1680" s="11"/>
      <c r="I1680" s="11"/>
      <c r="J1680" s="11"/>
      <c r="L1680" s="23"/>
      <c r="M1680" s="11"/>
      <c r="N1680" s="11"/>
      <c r="O1680" s="23"/>
      <c r="P1680" s="11"/>
      <c r="Q1680" s="55"/>
      <c r="R1680" s="12"/>
      <c r="S1680" s="12"/>
      <c r="T1680" s="13"/>
      <c r="V1680" s="11"/>
      <c r="W1680" s="15">
        <v>291</v>
      </c>
      <c r="X1680" s="15">
        <v>2.145</v>
      </c>
      <c r="Y1680" s="10" t="s">
        <v>166</v>
      </c>
      <c r="Z1680" s="10" t="s">
        <v>79</v>
      </c>
      <c r="AA1680" s="11" t="s">
        <v>37</v>
      </c>
      <c r="AB1680" s="11"/>
      <c r="AC1680" s="12"/>
      <c r="AD1680" s="15"/>
      <c r="AE1680" s="15"/>
      <c r="AF1680" s="13"/>
      <c r="AG1680" s="15"/>
      <c r="AH1680" s="42"/>
      <c r="AI1680" s="42"/>
      <c r="AJ1680" s="15"/>
      <c r="AK1680" s="15"/>
      <c r="AL1680" s="15"/>
      <c r="AM1680" s="15"/>
      <c r="AN1680" s="15"/>
      <c r="AO1680" s="27"/>
      <c r="AP1680" s="27">
        <v>756.78649287625217</v>
      </c>
      <c r="AR1680" s="26"/>
      <c r="AT1680" s="13" t="s">
        <v>38</v>
      </c>
      <c r="AU1680" s="16" t="s">
        <v>80</v>
      </c>
      <c r="AV1680" s="13" t="s">
        <v>80</v>
      </c>
      <c r="AX1680" s="16" t="s">
        <v>117</v>
      </c>
      <c r="AZ1680" s="10">
        <v>8960</v>
      </c>
    </row>
    <row r="1681" spans="5:52" s="10" customFormat="1" ht="12" x14ac:dyDescent="0.2">
      <c r="E1681" s="11"/>
      <c r="F1681" s="11"/>
      <c r="G1681" s="11"/>
      <c r="I1681" s="11"/>
      <c r="J1681" s="11"/>
      <c r="L1681" s="23"/>
      <c r="M1681" s="11"/>
      <c r="N1681" s="11"/>
      <c r="O1681" s="23"/>
      <c r="P1681" s="11"/>
      <c r="Q1681" s="55"/>
      <c r="R1681" s="12"/>
      <c r="S1681" s="12"/>
      <c r="T1681" s="13"/>
      <c r="V1681" s="11"/>
      <c r="W1681" s="15">
        <v>155</v>
      </c>
      <c r="X1681" s="15">
        <v>1.2130000000000001</v>
      </c>
      <c r="Y1681" s="10" t="s">
        <v>43</v>
      </c>
      <c r="Z1681" s="10" t="s">
        <v>44</v>
      </c>
      <c r="AA1681" s="11" t="s">
        <v>41</v>
      </c>
      <c r="AB1681" s="11"/>
      <c r="AC1681" s="12"/>
      <c r="AD1681" s="15"/>
      <c r="AE1681" s="15"/>
      <c r="AF1681" s="13"/>
      <c r="AG1681" s="15"/>
      <c r="AH1681" s="42"/>
      <c r="AI1681" s="42"/>
      <c r="AJ1681" s="15"/>
      <c r="AK1681" s="15"/>
      <c r="AL1681" s="15"/>
      <c r="AM1681" s="15"/>
      <c r="AN1681" s="15"/>
      <c r="AO1681" s="27"/>
      <c r="AP1681" s="27">
        <v>756.78649287625217</v>
      </c>
      <c r="AR1681" s="26"/>
      <c r="AT1681" s="13" t="s">
        <v>38</v>
      </c>
      <c r="AU1681" s="16" t="s">
        <v>45</v>
      </c>
      <c r="AV1681" s="13" t="s">
        <v>45</v>
      </c>
      <c r="AX1681" s="16"/>
      <c r="AZ1681" s="10">
        <v>8961</v>
      </c>
    </row>
    <row r="1682" spans="5:52" s="10" customFormat="1" ht="12" x14ac:dyDescent="0.2">
      <c r="E1682" s="11"/>
      <c r="F1682" s="11"/>
      <c r="G1682" s="11"/>
      <c r="I1682" s="11"/>
      <c r="J1682" s="11"/>
      <c r="L1682" s="23"/>
      <c r="M1682" s="11"/>
      <c r="N1682" s="11"/>
      <c r="O1682" s="23"/>
      <c r="P1682" s="11"/>
      <c r="Q1682" s="55"/>
      <c r="R1682" s="12"/>
      <c r="S1682" s="12"/>
      <c r="T1682" s="13"/>
      <c r="V1682" s="11"/>
      <c r="W1682" s="15">
        <v>6.05</v>
      </c>
      <c r="X1682" s="15">
        <v>2</v>
      </c>
      <c r="Y1682" s="10" t="s">
        <v>49</v>
      </c>
      <c r="Z1682" s="10" t="s">
        <v>66</v>
      </c>
      <c r="AA1682" s="11" t="s">
        <v>41</v>
      </c>
      <c r="AB1682" s="11"/>
      <c r="AC1682" s="12"/>
      <c r="AD1682" s="15"/>
      <c r="AE1682" s="15"/>
      <c r="AF1682" s="13"/>
      <c r="AG1682" s="15"/>
      <c r="AH1682" s="42"/>
      <c r="AI1682" s="42"/>
      <c r="AJ1682" s="15"/>
      <c r="AK1682" s="15"/>
      <c r="AL1682" s="15"/>
      <c r="AM1682" s="15"/>
      <c r="AN1682" s="15"/>
      <c r="AO1682" s="27"/>
      <c r="AP1682" s="27">
        <v>1418.9746741429728</v>
      </c>
      <c r="AR1682" s="26"/>
      <c r="AT1682" s="13" t="s">
        <v>47</v>
      </c>
      <c r="AU1682" s="16" t="s">
        <v>51</v>
      </c>
      <c r="AV1682" s="13" t="s">
        <v>51</v>
      </c>
      <c r="AX1682" s="16" t="s">
        <v>54</v>
      </c>
      <c r="AZ1682" s="10">
        <v>8974</v>
      </c>
    </row>
    <row r="1683" spans="5:52" s="10" customFormat="1" ht="12" x14ac:dyDescent="0.2">
      <c r="E1683" s="11"/>
      <c r="F1683" s="11"/>
      <c r="G1683" s="11"/>
      <c r="I1683" s="11"/>
      <c r="J1683" s="11"/>
      <c r="L1683" s="23"/>
      <c r="M1683" s="11"/>
      <c r="N1683" s="11"/>
      <c r="O1683" s="30"/>
      <c r="P1683" s="19"/>
      <c r="Q1683" s="55"/>
      <c r="R1683" s="12"/>
      <c r="S1683" s="12"/>
      <c r="T1683" s="13"/>
      <c r="V1683" s="11"/>
      <c r="W1683" s="15">
        <v>95</v>
      </c>
      <c r="X1683" s="15">
        <v>7</v>
      </c>
      <c r="Y1683" s="10" t="s">
        <v>67</v>
      </c>
      <c r="Z1683" s="10" t="s">
        <v>49</v>
      </c>
      <c r="AA1683" s="11" t="s">
        <v>41</v>
      </c>
      <c r="AB1683" s="11"/>
      <c r="AC1683" s="12"/>
      <c r="AD1683" s="15"/>
      <c r="AE1683" s="15"/>
      <c r="AF1683" s="13"/>
      <c r="AG1683" s="15"/>
      <c r="AH1683" s="42"/>
      <c r="AI1683" s="42"/>
      <c r="AJ1683" s="15"/>
      <c r="AK1683" s="15"/>
      <c r="AL1683" s="15"/>
      <c r="AM1683" s="15"/>
      <c r="AN1683" s="15"/>
      <c r="AO1683" s="27"/>
      <c r="AP1683" s="27">
        <v>1418.9746741429728</v>
      </c>
      <c r="AR1683" s="26"/>
      <c r="AT1683" s="13" t="s">
        <v>47</v>
      </c>
      <c r="AU1683" s="16" t="s">
        <v>51</v>
      </c>
      <c r="AV1683" s="13" t="s">
        <v>51</v>
      </c>
      <c r="AX1683" s="16" t="s">
        <v>54</v>
      </c>
      <c r="AZ1683" s="10">
        <v>8975</v>
      </c>
    </row>
    <row r="1684" spans="5:52" s="10" customFormat="1" ht="12" x14ac:dyDescent="0.2">
      <c r="E1684" s="11"/>
      <c r="F1684" s="11"/>
      <c r="G1684" s="11"/>
      <c r="I1684" s="11"/>
      <c r="J1684" s="11"/>
      <c r="L1684" s="23"/>
      <c r="M1684" s="11"/>
      <c r="N1684" s="11"/>
      <c r="P1684" s="11"/>
      <c r="Q1684" s="55"/>
      <c r="R1684" s="12"/>
      <c r="S1684" s="12"/>
      <c r="T1684" s="13"/>
      <c r="V1684" s="11"/>
      <c r="W1684" s="15">
        <v>1</v>
      </c>
      <c r="X1684" s="15">
        <v>1</v>
      </c>
      <c r="Y1684" s="10" t="s">
        <v>65</v>
      </c>
      <c r="Z1684" s="10" t="s">
        <v>49</v>
      </c>
      <c r="AA1684" s="11" t="s">
        <v>41</v>
      </c>
      <c r="AB1684" s="11"/>
      <c r="AC1684" s="12"/>
      <c r="AD1684" s="15"/>
      <c r="AE1684" s="15"/>
      <c r="AF1684" s="13"/>
      <c r="AG1684" s="15"/>
      <c r="AH1684" s="42"/>
      <c r="AI1684" s="42"/>
      <c r="AJ1684" s="15"/>
      <c r="AK1684" s="15"/>
      <c r="AL1684" s="15"/>
      <c r="AM1684" s="15"/>
      <c r="AN1684" s="15"/>
      <c r="AO1684" s="27"/>
      <c r="AP1684" s="27">
        <v>709.48733707148642</v>
      </c>
      <c r="AR1684" s="26"/>
      <c r="AT1684" s="13" t="s">
        <v>47</v>
      </c>
      <c r="AU1684" s="16" t="s">
        <v>51</v>
      </c>
      <c r="AV1684" s="13" t="s">
        <v>51</v>
      </c>
      <c r="AX1684" s="16" t="s">
        <v>54</v>
      </c>
      <c r="AZ1684" s="10">
        <v>8976</v>
      </c>
    </row>
    <row r="1685" spans="5:52" s="10" customFormat="1" ht="12" x14ac:dyDescent="0.2">
      <c r="E1685" s="11"/>
      <c r="F1685" s="11"/>
      <c r="G1685" s="11"/>
      <c r="I1685" s="11"/>
      <c r="J1685" s="11"/>
      <c r="L1685" s="23"/>
      <c r="M1685" s="11"/>
      <c r="N1685" s="11"/>
      <c r="P1685" s="11"/>
      <c r="Q1685" s="55"/>
      <c r="R1685" s="12"/>
      <c r="S1685" s="12"/>
      <c r="T1685" s="13"/>
      <c r="V1685" s="11"/>
      <c r="W1685" s="15">
        <v>1</v>
      </c>
      <c r="X1685" s="15">
        <v>1</v>
      </c>
      <c r="Y1685" s="10" t="s">
        <v>65</v>
      </c>
      <c r="Z1685" s="10" t="s">
        <v>49</v>
      </c>
      <c r="AA1685" s="11" t="s">
        <v>41</v>
      </c>
      <c r="AB1685" s="11"/>
      <c r="AC1685" s="12"/>
      <c r="AD1685" s="15"/>
      <c r="AE1685" s="15"/>
      <c r="AF1685" s="13"/>
      <c r="AG1685" s="15"/>
      <c r="AH1685" s="42"/>
      <c r="AI1685" s="42"/>
      <c r="AJ1685" s="15"/>
      <c r="AK1685" s="15"/>
      <c r="AL1685" s="15"/>
      <c r="AM1685" s="15"/>
      <c r="AN1685" s="15"/>
      <c r="AO1685" s="27"/>
      <c r="AP1685" s="27">
        <v>1087.8805835096125</v>
      </c>
      <c r="AR1685" s="26"/>
      <c r="AT1685" s="13" t="s">
        <v>47</v>
      </c>
      <c r="AU1685" s="16" t="s">
        <v>51</v>
      </c>
      <c r="AV1685" s="13" t="s">
        <v>51</v>
      </c>
      <c r="AX1685" s="16" t="s">
        <v>54</v>
      </c>
      <c r="AZ1685" s="10">
        <v>8977</v>
      </c>
    </row>
    <row r="1686" spans="5:52" s="10" customFormat="1" ht="12" x14ac:dyDescent="0.2">
      <c r="E1686" s="11"/>
      <c r="F1686" s="11"/>
      <c r="G1686" s="11"/>
      <c r="I1686" s="11"/>
      <c r="J1686" s="11"/>
      <c r="L1686" s="23"/>
      <c r="M1686" s="11"/>
      <c r="N1686" s="11"/>
      <c r="P1686" s="11"/>
      <c r="Q1686" s="55"/>
      <c r="R1686" s="12"/>
      <c r="S1686" s="12"/>
      <c r="T1686" s="13"/>
      <c r="V1686" s="11"/>
      <c r="W1686" s="15">
        <v>72</v>
      </c>
      <c r="X1686" s="15">
        <v>0.51700000000000002</v>
      </c>
      <c r="Y1686" s="10" t="s">
        <v>166</v>
      </c>
      <c r="Z1686" s="10" t="s">
        <v>79</v>
      </c>
      <c r="AA1686" s="11" t="s">
        <v>37</v>
      </c>
      <c r="AB1686" s="11"/>
      <c r="AC1686" s="12"/>
      <c r="AD1686" s="15"/>
      <c r="AE1686" s="15"/>
      <c r="AF1686" s="13"/>
      <c r="AG1686" s="15"/>
      <c r="AH1686" s="42"/>
      <c r="AI1686" s="42"/>
      <c r="AJ1686" s="15"/>
      <c r="AK1686" s="15"/>
      <c r="AL1686" s="15"/>
      <c r="AM1686" s="15"/>
      <c r="AN1686" s="15"/>
      <c r="AO1686" s="27"/>
      <c r="AP1686" s="27">
        <v>1418.9746741429728</v>
      </c>
      <c r="AR1686" s="26"/>
      <c r="AT1686" s="13" t="s">
        <v>47</v>
      </c>
      <c r="AU1686" s="16" t="s">
        <v>80</v>
      </c>
      <c r="AV1686" s="13" t="s">
        <v>80</v>
      </c>
      <c r="AX1686" s="16" t="s">
        <v>140</v>
      </c>
      <c r="AZ1686" s="10">
        <v>8979</v>
      </c>
    </row>
    <row r="1687" spans="5:52" s="10" customFormat="1" ht="12" x14ac:dyDescent="0.2">
      <c r="E1687" s="11"/>
      <c r="F1687" s="11"/>
      <c r="G1687" s="11"/>
      <c r="I1687" s="11"/>
      <c r="J1687" s="11"/>
      <c r="L1687" s="23"/>
      <c r="M1687" s="11"/>
      <c r="N1687" s="11"/>
      <c r="P1687" s="11"/>
      <c r="Q1687" s="55"/>
      <c r="R1687" s="12"/>
      <c r="S1687" s="12"/>
      <c r="T1687" s="13"/>
      <c r="V1687" s="11"/>
      <c r="W1687" s="15">
        <v>134.99</v>
      </c>
      <c r="X1687" s="15">
        <v>13</v>
      </c>
      <c r="Y1687" s="10" t="s">
        <v>49</v>
      </c>
      <c r="Z1687" s="10" t="s">
        <v>66</v>
      </c>
      <c r="AA1687" s="11" t="s">
        <v>41</v>
      </c>
      <c r="AB1687" s="11"/>
      <c r="AC1687" s="12"/>
      <c r="AD1687" s="15"/>
      <c r="AE1687" s="15"/>
      <c r="AF1687" s="13"/>
      <c r="AG1687" s="15"/>
      <c r="AH1687" s="42"/>
      <c r="AI1687" s="42"/>
      <c r="AJ1687" s="15"/>
      <c r="AK1687" s="15"/>
      <c r="AL1687" s="15"/>
      <c r="AM1687" s="15"/>
      <c r="AN1687" s="15"/>
      <c r="AO1687" s="27"/>
      <c r="AP1687" s="27">
        <v>1418.9746741429728</v>
      </c>
      <c r="AR1687" s="26"/>
      <c r="AT1687" s="13" t="s">
        <v>47</v>
      </c>
      <c r="AU1687" s="16" t="s">
        <v>51</v>
      </c>
      <c r="AV1687" s="13" t="s">
        <v>51</v>
      </c>
      <c r="AX1687" s="16" t="s">
        <v>54</v>
      </c>
      <c r="AZ1687" s="10">
        <v>8981</v>
      </c>
    </row>
    <row r="1688" spans="5:52" s="10" customFormat="1" ht="12" x14ac:dyDescent="0.2">
      <c r="E1688" s="11"/>
      <c r="F1688" s="11"/>
      <c r="G1688" s="11"/>
      <c r="I1688" s="11"/>
      <c r="J1688" s="11"/>
      <c r="L1688" s="23"/>
      <c r="M1688" s="11"/>
      <c r="N1688" s="11"/>
      <c r="P1688" s="11"/>
      <c r="Q1688" s="55"/>
      <c r="R1688" s="12"/>
      <c r="S1688" s="12"/>
      <c r="T1688" s="13"/>
      <c r="V1688" s="11"/>
      <c r="W1688" s="15">
        <v>46</v>
      </c>
      <c r="X1688" s="15">
        <v>0.42099999999999999</v>
      </c>
      <c r="Y1688" s="10" t="s">
        <v>61</v>
      </c>
      <c r="Z1688" s="10" t="s">
        <v>58</v>
      </c>
      <c r="AA1688" s="11" t="s">
        <v>37</v>
      </c>
      <c r="AB1688" s="11"/>
      <c r="AC1688" s="12"/>
      <c r="AD1688" s="15"/>
      <c r="AE1688" s="15"/>
      <c r="AF1688" s="13"/>
      <c r="AG1688" s="15"/>
      <c r="AH1688" s="42"/>
      <c r="AI1688" s="42"/>
      <c r="AJ1688" s="15"/>
      <c r="AK1688" s="15"/>
      <c r="AL1688" s="15"/>
      <c r="AM1688" s="15"/>
      <c r="AN1688" s="15"/>
      <c r="AO1688" s="27"/>
      <c r="AP1688" s="27">
        <v>2175.761167019225</v>
      </c>
      <c r="AR1688" s="26"/>
      <c r="AT1688" s="13" t="s">
        <v>52</v>
      </c>
      <c r="AU1688" s="16" t="s">
        <v>56</v>
      </c>
      <c r="AV1688" s="13" t="s">
        <v>56</v>
      </c>
      <c r="AX1688" s="16" t="s">
        <v>54</v>
      </c>
      <c r="AZ1688" s="10">
        <v>8982</v>
      </c>
    </row>
    <row r="1689" spans="5:52" s="10" customFormat="1" ht="12" x14ac:dyDescent="0.2">
      <c r="E1689" s="11"/>
      <c r="F1689" s="11"/>
      <c r="G1689" s="11"/>
      <c r="I1689" s="11"/>
      <c r="J1689" s="11"/>
      <c r="L1689" s="23"/>
      <c r="M1689" s="11"/>
      <c r="N1689" s="11"/>
      <c r="P1689" s="11"/>
      <c r="Q1689" s="55"/>
      <c r="R1689" s="12"/>
      <c r="S1689" s="12"/>
      <c r="T1689" s="13"/>
      <c r="V1689" s="11"/>
      <c r="W1689" s="15">
        <v>172</v>
      </c>
      <c r="X1689" s="15">
        <v>0.82899999999999996</v>
      </c>
      <c r="Y1689" s="10" t="s">
        <v>221</v>
      </c>
      <c r="Z1689" s="10" t="s">
        <v>79</v>
      </c>
      <c r="AA1689" s="11" t="s">
        <v>37</v>
      </c>
      <c r="AB1689" s="11"/>
      <c r="AC1689" s="12"/>
      <c r="AD1689" s="15"/>
      <c r="AE1689" s="15"/>
      <c r="AF1689" s="13"/>
      <c r="AG1689" s="15"/>
      <c r="AH1689" s="42"/>
      <c r="AI1689" s="42"/>
      <c r="AJ1689" s="15"/>
      <c r="AK1689" s="15"/>
      <c r="AL1689" s="15"/>
      <c r="AM1689" s="15"/>
      <c r="AN1689" s="15"/>
      <c r="AO1689" s="27"/>
      <c r="AP1689" s="27">
        <v>908.35942867474239</v>
      </c>
      <c r="AR1689" s="26"/>
      <c r="AT1689" s="13" t="s">
        <v>38</v>
      </c>
      <c r="AU1689" s="16" t="s">
        <v>80</v>
      </c>
      <c r="AV1689" s="13" t="s">
        <v>80</v>
      </c>
      <c r="AX1689" s="16" t="s">
        <v>210</v>
      </c>
      <c r="AZ1689" s="10">
        <v>8987</v>
      </c>
    </row>
    <row r="1690" spans="5:52" s="10" customFormat="1" ht="12" x14ac:dyDescent="0.2">
      <c r="E1690" s="11"/>
      <c r="F1690" s="11"/>
      <c r="G1690" s="11"/>
      <c r="I1690" s="11"/>
      <c r="J1690" s="11"/>
      <c r="L1690" s="23"/>
      <c r="M1690" s="11"/>
      <c r="N1690" s="11"/>
      <c r="P1690" s="11"/>
      <c r="Q1690" s="55"/>
      <c r="R1690" s="12"/>
      <c r="S1690" s="12"/>
      <c r="T1690" s="13"/>
      <c r="V1690" s="11"/>
      <c r="W1690" s="15">
        <v>62</v>
      </c>
      <c r="X1690" s="15">
        <v>0.86499999999999999</v>
      </c>
      <c r="Y1690" s="10" t="s">
        <v>90</v>
      </c>
      <c r="Z1690" s="10" t="s">
        <v>79</v>
      </c>
      <c r="AA1690" s="11" t="s">
        <v>37</v>
      </c>
      <c r="AB1690" s="11"/>
      <c r="AC1690" s="12"/>
      <c r="AD1690" s="15"/>
      <c r="AE1690" s="15"/>
      <c r="AF1690" s="13"/>
      <c r="AG1690" s="15"/>
      <c r="AH1690" s="42"/>
      <c r="AI1690" s="42"/>
      <c r="AJ1690" s="15"/>
      <c r="AK1690" s="15"/>
      <c r="AL1690" s="15"/>
      <c r="AM1690" s="15"/>
      <c r="AN1690" s="15"/>
      <c r="AO1690" s="27"/>
      <c r="AP1690" s="27">
        <v>908.35942867474239</v>
      </c>
      <c r="AR1690" s="26"/>
      <c r="AT1690" s="13" t="s">
        <v>38</v>
      </c>
      <c r="AU1690" s="16" t="s">
        <v>80</v>
      </c>
      <c r="AV1690" s="13" t="s">
        <v>80</v>
      </c>
      <c r="AX1690" s="16" t="s">
        <v>210</v>
      </c>
      <c r="AZ1690" s="10">
        <v>8988</v>
      </c>
    </row>
    <row r="1691" spans="5:52" s="10" customFormat="1" ht="12" x14ac:dyDescent="0.2">
      <c r="E1691" s="11"/>
      <c r="F1691" s="11"/>
      <c r="G1691" s="11"/>
      <c r="I1691" s="11"/>
      <c r="J1691" s="11"/>
      <c r="L1691" s="23"/>
      <c r="M1691" s="11"/>
      <c r="N1691" s="11"/>
      <c r="O1691" s="23"/>
      <c r="P1691" s="11"/>
      <c r="Q1691" s="55"/>
      <c r="R1691" s="12"/>
      <c r="S1691" s="12"/>
      <c r="T1691" s="13"/>
      <c r="V1691" s="11"/>
      <c r="W1691" s="15">
        <v>2172</v>
      </c>
      <c r="X1691" s="15">
        <v>7.6379999999999999</v>
      </c>
      <c r="Y1691" s="10" t="s">
        <v>90</v>
      </c>
      <c r="Z1691" s="10" t="s">
        <v>79</v>
      </c>
      <c r="AA1691" s="11" t="s">
        <v>37</v>
      </c>
      <c r="AB1691" s="11"/>
      <c r="AC1691" s="12"/>
      <c r="AD1691" s="15"/>
      <c r="AE1691" s="15"/>
      <c r="AF1691" s="13"/>
      <c r="AG1691" s="15"/>
      <c r="AH1691" s="42"/>
      <c r="AI1691" s="42"/>
      <c r="AJ1691" s="15"/>
      <c r="AK1691" s="15"/>
      <c r="AL1691" s="15"/>
      <c r="AM1691" s="15"/>
      <c r="AN1691" s="15"/>
      <c r="AO1691" s="27"/>
      <c r="AP1691" s="27">
        <v>363.34377146989692</v>
      </c>
      <c r="AR1691" s="26"/>
      <c r="AT1691" s="13" t="s">
        <v>38</v>
      </c>
      <c r="AU1691" s="16" t="s">
        <v>80</v>
      </c>
      <c r="AV1691" s="13" t="s">
        <v>80</v>
      </c>
      <c r="AX1691" s="16" t="s">
        <v>231</v>
      </c>
      <c r="AZ1691" s="10">
        <v>8997</v>
      </c>
    </row>
    <row r="1692" spans="5:52" s="10" customFormat="1" ht="12" x14ac:dyDescent="0.2">
      <c r="E1692" s="11"/>
      <c r="F1692" s="11"/>
      <c r="G1692" s="11"/>
      <c r="I1692" s="11"/>
      <c r="J1692" s="11"/>
      <c r="L1692" s="23"/>
      <c r="M1692" s="11"/>
      <c r="N1692" s="11"/>
      <c r="O1692" s="23"/>
      <c r="P1692" s="11"/>
      <c r="Q1692" s="55"/>
      <c r="R1692" s="12"/>
      <c r="S1692" s="12"/>
      <c r="T1692" s="13"/>
      <c r="V1692" s="11"/>
      <c r="W1692" s="15">
        <v>676</v>
      </c>
      <c r="X1692" s="15">
        <v>1.284</v>
      </c>
      <c r="Y1692" s="10" t="s">
        <v>221</v>
      </c>
      <c r="Z1692" s="10" t="s">
        <v>79</v>
      </c>
      <c r="AA1692" s="11" t="s">
        <v>37</v>
      </c>
      <c r="AB1692" s="11"/>
      <c r="AC1692" s="12"/>
      <c r="AD1692" s="15"/>
      <c r="AE1692" s="15"/>
      <c r="AF1692" s="13"/>
      <c r="AG1692" s="15"/>
      <c r="AH1692" s="42"/>
      <c r="AI1692" s="42"/>
      <c r="AJ1692" s="15"/>
      <c r="AK1692" s="15"/>
      <c r="AL1692" s="15"/>
      <c r="AM1692" s="15"/>
      <c r="AN1692" s="15"/>
      <c r="AO1692" s="27"/>
      <c r="AP1692" s="27">
        <v>363.34377146989692</v>
      </c>
      <c r="AR1692" s="26"/>
      <c r="AT1692" s="13" t="s">
        <v>38</v>
      </c>
      <c r="AU1692" s="16" t="s">
        <v>80</v>
      </c>
      <c r="AV1692" s="13" t="s">
        <v>80</v>
      </c>
      <c r="AX1692" s="16"/>
      <c r="AZ1692" s="10">
        <v>8998</v>
      </c>
    </row>
    <row r="1693" spans="5:52" s="10" customFormat="1" ht="12" x14ac:dyDescent="0.2">
      <c r="E1693" s="11"/>
      <c r="F1693" s="11"/>
      <c r="G1693" s="11"/>
      <c r="I1693" s="11"/>
      <c r="J1693" s="11"/>
      <c r="L1693" s="23"/>
      <c r="M1693" s="11"/>
      <c r="N1693" s="11"/>
      <c r="O1693" s="23"/>
      <c r="P1693" s="11"/>
      <c r="Q1693" s="55"/>
      <c r="R1693" s="12"/>
      <c r="S1693" s="12"/>
      <c r="T1693" s="13"/>
      <c r="V1693" s="11"/>
      <c r="W1693" s="15">
        <v>47.5</v>
      </c>
      <c r="X1693" s="15">
        <v>0.433</v>
      </c>
      <c r="Y1693" s="10" t="s">
        <v>90</v>
      </c>
      <c r="Z1693" s="10" t="s">
        <v>79</v>
      </c>
      <c r="AA1693" s="11" t="s">
        <v>37</v>
      </c>
      <c r="AB1693" s="11"/>
      <c r="AC1693" s="12"/>
      <c r="AD1693" s="15"/>
      <c r="AE1693" s="15"/>
      <c r="AF1693" s="13"/>
      <c r="AG1693" s="15"/>
      <c r="AH1693" s="42"/>
      <c r="AI1693" s="42"/>
      <c r="AJ1693" s="15"/>
      <c r="AK1693" s="15"/>
      <c r="AL1693" s="15"/>
      <c r="AM1693" s="15"/>
      <c r="AN1693" s="15"/>
      <c r="AO1693" s="27"/>
      <c r="AP1693" s="27">
        <v>363.34377146989692</v>
      </c>
      <c r="AR1693" s="26"/>
      <c r="AT1693" s="13" t="s">
        <v>38</v>
      </c>
      <c r="AU1693" s="16" t="s">
        <v>80</v>
      </c>
      <c r="AV1693" s="13" t="s">
        <v>80</v>
      </c>
      <c r="AX1693" s="16"/>
      <c r="AZ1693" s="10">
        <v>8999</v>
      </c>
    </row>
    <row r="1694" spans="5:52" s="10" customFormat="1" ht="12" x14ac:dyDescent="0.2">
      <c r="E1694" s="11"/>
      <c r="F1694" s="11"/>
      <c r="G1694" s="11"/>
      <c r="I1694" s="11"/>
      <c r="J1694" s="11"/>
      <c r="L1694" s="23"/>
      <c r="M1694" s="11"/>
      <c r="N1694" s="11"/>
      <c r="O1694" s="23"/>
      <c r="P1694" s="11"/>
      <c r="Q1694" s="55"/>
      <c r="R1694" s="12"/>
      <c r="S1694" s="12"/>
      <c r="T1694" s="13"/>
      <c r="V1694" s="11"/>
      <c r="W1694" s="15">
        <v>88</v>
      </c>
      <c r="X1694" s="15">
        <v>0.70499999999999996</v>
      </c>
      <c r="Y1694" s="10" t="s">
        <v>90</v>
      </c>
      <c r="Z1694" s="10" t="s">
        <v>79</v>
      </c>
      <c r="AA1694" s="11" t="s">
        <v>37</v>
      </c>
      <c r="AB1694" s="11"/>
      <c r="AC1694" s="12"/>
      <c r="AD1694" s="15"/>
      <c r="AE1694" s="15"/>
      <c r="AF1694" s="13"/>
      <c r="AG1694" s="15"/>
      <c r="AH1694" s="42"/>
      <c r="AI1694" s="42"/>
      <c r="AJ1694" s="15"/>
      <c r="AK1694" s="15"/>
      <c r="AL1694" s="15"/>
      <c r="AM1694" s="15"/>
      <c r="AN1694" s="15"/>
      <c r="AO1694" s="27"/>
      <c r="AP1694" s="27">
        <v>363.34377146989692</v>
      </c>
      <c r="AR1694" s="26"/>
      <c r="AT1694" s="13" t="s">
        <v>38</v>
      </c>
      <c r="AU1694" s="16" t="s">
        <v>80</v>
      </c>
      <c r="AV1694" s="13" t="s">
        <v>80</v>
      </c>
      <c r="AX1694" s="16"/>
      <c r="AZ1694" s="10">
        <v>9000</v>
      </c>
    </row>
    <row r="1695" spans="5:52" s="10" customFormat="1" ht="12" x14ac:dyDescent="0.2">
      <c r="E1695" s="11"/>
      <c r="F1695" s="11"/>
      <c r="G1695" s="11"/>
      <c r="I1695" s="11"/>
      <c r="J1695" s="11"/>
      <c r="L1695" s="23"/>
      <c r="M1695" s="11"/>
      <c r="N1695" s="11"/>
      <c r="O1695" s="23"/>
      <c r="P1695" s="11"/>
      <c r="Q1695" s="55"/>
      <c r="R1695" s="12"/>
      <c r="S1695" s="12"/>
      <c r="T1695" s="13"/>
      <c r="V1695" s="11"/>
      <c r="W1695" s="15">
        <v>73.5</v>
      </c>
      <c r="X1695" s="15">
        <v>0.42899999999999999</v>
      </c>
      <c r="Y1695" s="10" t="s">
        <v>221</v>
      </c>
      <c r="Z1695" s="10" t="s">
        <v>79</v>
      </c>
      <c r="AA1695" s="11" t="s">
        <v>37</v>
      </c>
      <c r="AB1695" s="11"/>
      <c r="AC1695" s="12"/>
      <c r="AD1695" s="15"/>
      <c r="AE1695" s="15"/>
      <c r="AF1695" s="13"/>
      <c r="AG1695" s="15"/>
      <c r="AH1695" s="42"/>
      <c r="AI1695" s="42"/>
      <c r="AJ1695" s="15"/>
      <c r="AK1695" s="15"/>
      <c r="AL1695" s="15"/>
      <c r="AM1695" s="15"/>
      <c r="AN1695" s="15"/>
      <c r="AO1695" s="27"/>
      <c r="AP1695" s="27">
        <v>363.34377146989692</v>
      </c>
      <c r="AR1695" s="26"/>
      <c r="AT1695" s="13" t="s">
        <v>38</v>
      </c>
      <c r="AU1695" s="16" t="s">
        <v>80</v>
      </c>
      <c r="AV1695" s="13" t="s">
        <v>80</v>
      </c>
      <c r="AX1695" s="16"/>
      <c r="AZ1695" s="10">
        <v>9001</v>
      </c>
    </row>
    <row r="1696" spans="5:52" s="10" customFormat="1" ht="12" x14ac:dyDescent="0.2">
      <c r="E1696" s="11"/>
      <c r="F1696" s="11"/>
      <c r="G1696" s="11"/>
      <c r="I1696" s="11"/>
      <c r="J1696" s="11"/>
      <c r="L1696" s="28"/>
      <c r="M1696" s="11"/>
      <c r="N1696" s="11"/>
      <c r="O1696" s="23"/>
      <c r="P1696" s="11"/>
      <c r="Q1696" s="55"/>
      <c r="R1696" s="12"/>
      <c r="S1696" s="12"/>
      <c r="T1696" s="13"/>
      <c r="V1696" s="11"/>
      <c r="W1696" s="15">
        <v>676</v>
      </c>
      <c r="X1696" s="15">
        <v>1.284</v>
      </c>
      <c r="Y1696" s="10" t="s">
        <v>221</v>
      </c>
      <c r="Z1696" s="10" t="s">
        <v>79</v>
      </c>
      <c r="AA1696" s="11" t="s">
        <v>37</v>
      </c>
      <c r="AB1696" s="11"/>
      <c r="AC1696" s="12"/>
      <c r="AD1696" s="15"/>
      <c r="AE1696" s="15"/>
      <c r="AF1696" s="13"/>
      <c r="AG1696" s="15"/>
      <c r="AH1696" s="42"/>
      <c r="AI1696" s="42"/>
      <c r="AJ1696" s="15"/>
      <c r="AK1696" s="15"/>
      <c r="AL1696" s="15"/>
      <c r="AM1696" s="15"/>
      <c r="AN1696" s="15"/>
      <c r="AO1696" s="27"/>
      <c r="AP1696" s="27">
        <v>327.00939432290727</v>
      </c>
      <c r="AR1696" s="26"/>
      <c r="AT1696" s="13" t="s">
        <v>38</v>
      </c>
      <c r="AU1696" s="16" t="s">
        <v>80</v>
      </c>
      <c r="AV1696" s="13" t="s">
        <v>80</v>
      </c>
      <c r="AX1696" s="16"/>
      <c r="AZ1696" s="10">
        <v>9010</v>
      </c>
    </row>
    <row r="1697" spans="5:52" s="10" customFormat="1" ht="12" x14ac:dyDescent="0.2">
      <c r="E1697" s="11"/>
      <c r="F1697" s="11"/>
      <c r="G1697" s="11"/>
      <c r="I1697" s="11"/>
      <c r="J1697" s="11"/>
      <c r="L1697" s="23"/>
      <c r="M1697" s="11"/>
      <c r="N1697" s="11"/>
      <c r="P1697" s="11"/>
      <c r="Q1697" s="55"/>
      <c r="R1697" s="12"/>
      <c r="S1697" s="12"/>
      <c r="T1697" s="13"/>
      <c r="V1697" s="11"/>
      <c r="W1697" s="15">
        <v>2172</v>
      </c>
      <c r="X1697" s="15">
        <v>7.6379999999999999</v>
      </c>
      <c r="Y1697" s="10" t="s">
        <v>90</v>
      </c>
      <c r="Z1697" s="10" t="s">
        <v>79</v>
      </c>
      <c r="AA1697" s="11" t="s">
        <v>37</v>
      </c>
      <c r="AB1697" s="11"/>
      <c r="AC1697" s="12"/>
      <c r="AD1697" s="15"/>
      <c r="AE1697" s="15"/>
      <c r="AF1697" s="13"/>
      <c r="AG1697" s="15"/>
      <c r="AH1697" s="42"/>
      <c r="AI1697" s="42"/>
      <c r="AJ1697" s="15"/>
      <c r="AK1697" s="15"/>
      <c r="AL1697" s="15"/>
      <c r="AM1697" s="15"/>
      <c r="AN1697" s="15"/>
      <c r="AO1697" s="27"/>
      <c r="AP1697" s="27">
        <v>327.00939432290727</v>
      </c>
      <c r="AR1697" s="26"/>
      <c r="AT1697" s="13" t="s">
        <v>38</v>
      </c>
      <c r="AU1697" s="16" t="s">
        <v>80</v>
      </c>
      <c r="AV1697" s="13" t="s">
        <v>80</v>
      </c>
      <c r="AX1697" s="16"/>
      <c r="AZ1697" s="10">
        <v>9011</v>
      </c>
    </row>
    <row r="1698" spans="5:52" s="10" customFormat="1" ht="12" x14ac:dyDescent="0.2">
      <c r="E1698" s="11"/>
      <c r="F1698" s="11"/>
      <c r="G1698" s="11"/>
      <c r="I1698" s="11"/>
      <c r="J1698" s="11"/>
      <c r="L1698" s="23"/>
      <c r="M1698" s="11"/>
      <c r="N1698" s="11"/>
      <c r="P1698" s="11"/>
      <c r="Q1698" s="55"/>
      <c r="R1698" s="12"/>
      <c r="S1698" s="12"/>
      <c r="T1698" s="13"/>
      <c r="V1698" s="11"/>
      <c r="W1698" s="15">
        <v>47.5</v>
      </c>
      <c r="X1698" s="15">
        <v>0.433</v>
      </c>
      <c r="Y1698" s="10" t="s">
        <v>90</v>
      </c>
      <c r="Z1698" s="10" t="s">
        <v>79</v>
      </c>
      <c r="AA1698" s="11" t="s">
        <v>37</v>
      </c>
      <c r="AB1698" s="18"/>
      <c r="AC1698" s="12"/>
      <c r="AD1698" s="15"/>
      <c r="AE1698" s="15"/>
      <c r="AF1698" s="13"/>
      <c r="AG1698" s="15"/>
      <c r="AH1698" s="42"/>
      <c r="AI1698" s="42"/>
      <c r="AJ1698" s="15"/>
      <c r="AK1698" s="15"/>
      <c r="AL1698" s="15"/>
      <c r="AM1698" s="15"/>
      <c r="AN1698" s="15"/>
      <c r="AO1698" s="27"/>
      <c r="AP1698" s="27">
        <v>327.00939432290727</v>
      </c>
      <c r="AR1698" s="26"/>
      <c r="AT1698" s="13" t="s">
        <v>38</v>
      </c>
      <c r="AU1698" s="16" t="s">
        <v>80</v>
      </c>
      <c r="AV1698" s="13" t="s">
        <v>80</v>
      </c>
      <c r="AX1698" s="16"/>
      <c r="AZ1698" s="10">
        <v>9012</v>
      </c>
    </row>
    <row r="1699" spans="5:52" s="10" customFormat="1" ht="12" x14ac:dyDescent="0.2">
      <c r="E1699" s="11"/>
      <c r="F1699" s="11"/>
      <c r="G1699" s="11"/>
      <c r="I1699" s="11"/>
      <c r="J1699" s="11"/>
      <c r="L1699" s="23"/>
      <c r="M1699" s="11"/>
      <c r="N1699" s="11"/>
      <c r="P1699" s="11"/>
      <c r="Q1699" s="55"/>
      <c r="R1699" s="12"/>
      <c r="S1699" s="12"/>
      <c r="T1699" s="13"/>
      <c r="V1699" s="11"/>
      <c r="W1699" s="15">
        <v>73.5</v>
      </c>
      <c r="X1699" s="15">
        <v>0.60199999999999998</v>
      </c>
      <c r="Y1699" s="10" t="s">
        <v>221</v>
      </c>
      <c r="Z1699" s="10" t="s">
        <v>79</v>
      </c>
      <c r="AA1699" s="11" t="s">
        <v>37</v>
      </c>
      <c r="AB1699" s="18"/>
      <c r="AC1699" s="12"/>
      <c r="AD1699" s="15"/>
      <c r="AE1699" s="15"/>
      <c r="AF1699" s="13"/>
      <c r="AG1699" s="15"/>
      <c r="AH1699" s="42"/>
      <c r="AI1699" s="42"/>
      <c r="AJ1699" s="15"/>
      <c r="AK1699" s="15"/>
      <c r="AL1699" s="15"/>
      <c r="AM1699" s="15"/>
      <c r="AN1699" s="15"/>
      <c r="AO1699" s="27"/>
      <c r="AP1699" s="27">
        <v>327.00939432290727</v>
      </c>
      <c r="AR1699" s="26"/>
      <c r="AT1699" s="13" t="s">
        <v>38</v>
      </c>
      <c r="AU1699" s="16" t="s">
        <v>80</v>
      </c>
      <c r="AV1699" s="13" t="s">
        <v>80</v>
      </c>
      <c r="AX1699" s="16"/>
      <c r="AZ1699" s="10">
        <v>9013</v>
      </c>
    </row>
    <row r="1700" spans="5:52" s="10" customFormat="1" ht="12" x14ac:dyDescent="0.2">
      <c r="E1700" s="11"/>
      <c r="F1700" s="11"/>
      <c r="G1700" s="11"/>
      <c r="I1700" s="11"/>
      <c r="J1700" s="11"/>
      <c r="L1700" s="28"/>
      <c r="M1700" s="11"/>
      <c r="N1700" s="11"/>
      <c r="O1700" s="23"/>
      <c r="P1700" s="11"/>
      <c r="Q1700" s="55"/>
      <c r="R1700" s="12"/>
      <c r="S1700" s="12"/>
      <c r="T1700" s="13"/>
      <c r="V1700" s="11"/>
      <c r="W1700" s="15">
        <v>88</v>
      </c>
      <c r="X1700" s="15">
        <v>0.98899999999999999</v>
      </c>
      <c r="Y1700" s="10" t="s">
        <v>90</v>
      </c>
      <c r="Z1700" s="10" t="s">
        <v>79</v>
      </c>
      <c r="AA1700" s="11" t="s">
        <v>37</v>
      </c>
      <c r="AB1700" s="11"/>
      <c r="AC1700" s="12"/>
      <c r="AD1700" s="15"/>
      <c r="AE1700" s="15"/>
      <c r="AF1700" s="13"/>
      <c r="AG1700" s="15"/>
      <c r="AH1700" s="42"/>
      <c r="AI1700" s="42"/>
      <c r="AJ1700" s="15"/>
      <c r="AK1700" s="15"/>
      <c r="AL1700" s="15"/>
      <c r="AM1700" s="15"/>
      <c r="AN1700" s="15"/>
      <c r="AO1700" s="27"/>
      <c r="AP1700" s="27">
        <v>327.00939432290727</v>
      </c>
      <c r="AR1700" s="26"/>
      <c r="AT1700" s="13" t="s">
        <v>38</v>
      </c>
      <c r="AU1700" s="16" t="s">
        <v>80</v>
      </c>
      <c r="AV1700" s="13" t="s">
        <v>80</v>
      </c>
      <c r="AX1700" s="16"/>
      <c r="AZ1700" s="10">
        <v>9014</v>
      </c>
    </row>
    <row r="1701" spans="5:52" s="10" customFormat="1" ht="12" x14ac:dyDescent="0.2">
      <c r="E1701" s="11"/>
      <c r="F1701" s="11"/>
      <c r="G1701" s="11"/>
      <c r="I1701" s="11"/>
      <c r="J1701" s="11"/>
      <c r="L1701" s="23"/>
      <c r="M1701" s="11"/>
      <c r="N1701" s="11"/>
      <c r="O1701" s="23"/>
      <c r="P1701" s="11"/>
      <c r="Q1701" s="55"/>
      <c r="R1701" s="12"/>
      <c r="S1701" s="12"/>
      <c r="T1701" s="13"/>
      <c r="V1701" s="11"/>
      <c r="W1701" s="15">
        <v>727</v>
      </c>
      <c r="X1701" s="15">
        <v>2.4969999999999999</v>
      </c>
      <c r="Y1701" s="10" t="s">
        <v>90</v>
      </c>
      <c r="Z1701" s="10" t="s">
        <v>79</v>
      </c>
      <c r="AA1701" s="11" t="s">
        <v>37</v>
      </c>
      <c r="AB1701" s="11"/>
      <c r="AC1701" s="12"/>
      <c r="AD1701" s="15"/>
      <c r="AE1701" s="15"/>
      <c r="AF1701" s="13"/>
      <c r="AG1701" s="15"/>
      <c r="AH1701" s="42"/>
      <c r="AI1701" s="42"/>
      <c r="AJ1701" s="15"/>
      <c r="AK1701" s="15"/>
      <c r="AL1701" s="15"/>
      <c r="AM1701" s="15"/>
      <c r="AN1701" s="15"/>
      <c r="AO1701" s="27"/>
      <c r="AP1701" s="27">
        <v>851.38480448578366</v>
      </c>
      <c r="AR1701" s="26"/>
      <c r="AT1701" s="13" t="s">
        <v>38</v>
      </c>
      <c r="AU1701" s="16" t="s">
        <v>80</v>
      </c>
      <c r="AV1701" s="13" t="s">
        <v>80</v>
      </c>
      <c r="AX1701" s="16"/>
      <c r="AZ1701" s="10">
        <v>9016</v>
      </c>
    </row>
    <row r="1702" spans="5:52" s="10" customFormat="1" ht="12" x14ac:dyDescent="0.2">
      <c r="E1702" s="11"/>
      <c r="F1702" s="11"/>
      <c r="G1702" s="11"/>
      <c r="I1702" s="11"/>
      <c r="J1702" s="11"/>
      <c r="L1702" s="23"/>
      <c r="M1702" s="11"/>
      <c r="N1702" s="11"/>
      <c r="O1702" s="23"/>
      <c r="P1702" s="11"/>
      <c r="Q1702" s="55"/>
      <c r="R1702" s="12"/>
      <c r="S1702" s="12"/>
      <c r="T1702" s="13"/>
      <c r="V1702" s="11"/>
      <c r="W1702" s="15">
        <v>1</v>
      </c>
      <c r="X1702" s="15">
        <v>1</v>
      </c>
      <c r="Y1702" s="10" t="s">
        <v>65</v>
      </c>
      <c r="Z1702" s="10" t="s">
        <v>49</v>
      </c>
      <c r="AA1702" s="11" t="s">
        <v>41</v>
      </c>
      <c r="AB1702" s="11"/>
      <c r="AC1702" s="12"/>
      <c r="AD1702" s="15"/>
      <c r="AE1702" s="15"/>
      <c r="AF1702" s="13"/>
      <c r="AG1702" s="15"/>
      <c r="AH1702" s="42"/>
      <c r="AI1702" s="42"/>
      <c r="AJ1702" s="15"/>
      <c r="AK1702" s="15"/>
      <c r="AL1702" s="15"/>
      <c r="AM1702" s="15"/>
      <c r="AN1702" s="15"/>
      <c r="AO1702" s="27"/>
      <c r="AP1702" s="27">
        <v>709.48733707148642</v>
      </c>
      <c r="AR1702" s="26"/>
      <c r="AT1702" s="13" t="s">
        <v>47</v>
      </c>
      <c r="AU1702" s="16" t="s">
        <v>51</v>
      </c>
      <c r="AV1702" s="13" t="s">
        <v>51</v>
      </c>
      <c r="AX1702" s="16" t="s">
        <v>54</v>
      </c>
      <c r="AZ1702" s="10">
        <v>9017</v>
      </c>
    </row>
    <row r="1703" spans="5:52" s="10" customFormat="1" ht="12" x14ac:dyDescent="0.2">
      <c r="E1703" s="11"/>
      <c r="F1703" s="11"/>
      <c r="G1703" s="11"/>
      <c r="I1703" s="11"/>
      <c r="J1703" s="11"/>
      <c r="L1703" s="23"/>
      <c r="M1703" s="11"/>
      <c r="N1703" s="11"/>
      <c r="O1703" s="23"/>
      <c r="P1703" s="11"/>
      <c r="Q1703" s="55"/>
      <c r="R1703" s="12"/>
      <c r="S1703" s="12"/>
      <c r="T1703" s="13"/>
      <c r="V1703" s="11"/>
      <c r="W1703" s="15">
        <v>1</v>
      </c>
      <c r="X1703" s="15">
        <v>1</v>
      </c>
      <c r="Y1703" s="10" t="s">
        <v>65</v>
      </c>
      <c r="Z1703" s="10" t="s">
        <v>49</v>
      </c>
      <c r="AA1703" s="11" t="s">
        <v>41</v>
      </c>
      <c r="AB1703" s="11"/>
      <c r="AC1703" s="12"/>
      <c r="AD1703" s="15"/>
      <c r="AE1703" s="15"/>
      <c r="AF1703" s="13"/>
      <c r="AG1703" s="15"/>
      <c r="AH1703" s="42"/>
      <c r="AI1703" s="42"/>
      <c r="AJ1703" s="15"/>
      <c r="AK1703" s="15"/>
      <c r="AL1703" s="15"/>
      <c r="AM1703" s="15"/>
      <c r="AN1703" s="15"/>
      <c r="AO1703" s="27"/>
      <c r="AP1703" s="27">
        <v>1087.8805835096125</v>
      </c>
      <c r="AR1703" s="26"/>
      <c r="AT1703" s="13" t="s">
        <v>47</v>
      </c>
      <c r="AU1703" s="16" t="s">
        <v>51</v>
      </c>
      <c r="AV1703" s="13" t="s">
        <v>51</v>
      </c>
      <c r="AX1703" s="16" t="s">
        <v>54</v>
      </c>
      <c r="AZ1703" s="10">
        <v>9018</v>
      </c>
    </row>
    <row r="1704" spans="5:52" s="10" customFormat="1" ht="12" x14ac:dyDescent="0.2">
      <c r="E1704" s="11"/>
      <c r="F1704" s="11"/>
      <c r="G1704" s="11"/>
      <c r="I1704" s="11"/>
      <c r="J1704" s="11"/>
      <c r="L1704" s="23"/>
      <c r="M1704" s="11"/>
      <c r="N1704" s="11"/>
      <c r="O1704" s="23"/>
      <c r="P1704" s="11"/>
      <c r="Q1704" s="55"/>
      <c r="R1704" s="12"/>
      <c r="S1704" s="12"/>
      <c r="T1704" s="13"/>
      <c r="V1704" s="11"/>
      <c r="W1704" s="15">
        <v>48.7</v>
      </c>
      <c r="X1704" s="15">
        <v>6</v>
      </c>
      <c r="Y1704" s="10" t="s">
        <v>49</v>
      </c>
      <c r="Z1704" s="10" t="s">
        <v>66</v>
      </c>
      <c r="AA1704" s="11" t="s">
        <v>41</v>
      </c>
      <c r="AB1704" s="11"/>
      <c r="AC1704" s="12"/>
      <c r="AD1704" s="15"/>
      <c r="AE1704" s="15"/>
      <c r="AF1704" s="13"/>
      <c r="AG1704" s="15"/>
      <c r="AH1704" s="42"/>
      <c r="AI1704" s="42"/>
      <c r="AJ1704" s="15"/>
      <c r="AK1704" s="15"/>
      <c r="AL1704" s="15"/>
      <c r="AM1704" s="15"/>
      <c r="AN1704" s="15"/>
      <c r="AO1704" s="27"/>
      <c r="AP1704" s="27">
        <v>1418.9746741429728</v>
      </c>
      <c r="AR1704" s="26"/>
      <c r="AT1704" s="13" t="s">
        <v>47</v>
      </c>
      <c r="AU1704" s="16" t="s">
        <v>51</v>
      </c>
      <c r="AV1704" s="13" t="s">
        <v>51</v>
      </c>
      <c r="AX1704" s="16" t="s">
        <v>54</v>
      </c>
      <c r="AZ1704" s="10">
        <v>9022</v>
      </c>
    </row>
    <row r="1705" spans="5:52" s="10" customFormat="1" ht="12" x14ac:dyDescent="0.2">
      <c r="E1705" s="11"/>
      <c r="F1705" s="11"/>
      <c r="G1705" s="11"/>
      <c r="I1705" s="11"/>
      <c r="J1705" s="11"/>
      <c r="L1705" s="23"/>
      <c r="M1705" s="11"/>
      <c r="N1705" s="11"/>
      <c r="O1705" s="23"/>
      <c r="P1705" s="11"/>
      <c r="Q1705" s="55"/>
      <c r="R1705" s="12"/>
      <c r="S1705" s="12"/>
      <c r="T1705" s="13"/>
      <c r="V1705" s="11"/>
      <c r="W1705" s="15">
        <v>82</v>
      </c>
      <c r="X1705" s="15">
        <v>0.34300000000000003</v>
      </c>
      <c r="Y1705" s="10" t="s">
        <v>76</v>
      </c>
      <c r="Z1705" s="10" t="s">
        <v>49</v>
      </c>
      <c r="AA1705" s="11" t="s">
        <v>37</v>
      </c>
      <c r="AB1705" s="11"/>
      <c r="AC1705" s="12"/>
      <c r="AD1705" s="15"/>
      <c r="AE1705" s="15"/>
      <c r="AF1705" s="13"/>
      <c r="AG1705" s="15"/>
      <c r="AH1705" s="42"/>
      <c r="AI1705" s="42"/>
      <c r="AJ1705" s="15"/>
      <c r="AK1705" s="15"/>
      <c r="AL1705" s="15"/>
      <c r="AM1705" s="15"/>
      <c r="AN1705" s="15"/>
      <c r="AO1705" s="27"/>
      <c r="AP1705" s="27">
        <v>693.72095180323117</v>
      </c>
      <c r="AR1705" s="26"/>
      <c r="AT1705" s="13" t="s">
        <v>47</v>
      </c>
      <c r="AU1705" s="16" t="s">
        <v>51</v>
      </c>
      <c r="AV1705" s="13" t="s">
        <v>51</v>
      </c>
      <c r="AX1705" s="16"/>
      <c r="AZ1705" s="10">
        <v>9023</v>
      </c>
    </row>
    <row r="1706" spans="5:52" s="10" customFormat="1" ht="12" x14ac:dyDescent="0.2">
      <c r="E1706" s="11"/>
      <c r="F1706" s="11"/>
      <c r="G1706" s="11"/>
      <c r="I1706" s="11"/>
      <c r="J1706" s="11"/>
      <c r="L1706" s="23"/>
      <c r="M1706" s="11"/>
      <c r="N1706" s="11"/>
      <c r="O1706" s="23"/>
      <c r="P1706" s="11"/>
      <c r="Q1706" s="55"/>
      <c r="R1706" s="12"/>
      <c r="S1706" s="12"/>
      <c r="T1706" s="13"/>
      <c r="V1706" s="11"/>
      <c r="W1706" s="15">
        <v>102</v>
      </c>
      <c r="X1706" s="15">
        <v>0.61699999999999999</v>
      </c>
      <c r="Y1706" s="10" t="s">
        <v>83</v>
      </c>
      <c r="Z1706" s="10" t="s">
        <v>49</v>
      </c>
      <c r="AA1706" s="11" t="s">
        <v>37</v>
      </c>
      <c r="AB1706" s="11"/>
      <c r="AC1706" s="12"/>
      <c r="AD1706" s="15"/>
      <c r="AE1706" s="15"/>
      <c r="AF1706" s="13"/>
      <c r="AG1706" s="15"/>
      <c r="AH1706" s="42"/>
      <c r="AI1706" s="42"/>
      <c r="AJ1706" s="15"/>
      <c r="AK1706" s="15"/>
      <c r="AL1706" s="15"/>
      <c r="AM1706" s="15"/>
      <c r="AN1706" s="15"/>
      <c r="AO1706" s="27"/>
      <c r="AP1706" s="27">
        <v>693.72095180323117</v>
      </c>
      <c r="AR1706" s="26"/>
      <c r="AT1706" s="13" t="s">
        <v>47</v>
      </c>
      <c r="AU1706" s="16" t="s">
        <v>51</v>
      </c>
      <c r="AV1706" s="13" t="s">
        <v>51</v>
      </c>
      <c r="AX1706" s="16"/>
      <c r="AZ1706" s="10">
        <v>9024</v>
      </c>
    </row>
    <row r="1707" spans="5:52" s="10" customFormat="1" ht="12" x14ac:dyDescent="0.2">
      <c r="E1707" s="11"/>
      <c r="F1707" s="11"/>
      <c r="G1707" s="11"/>
      <c r="I1707" s="11"/>
      <c r="J1707" s="11"/>
      <c r="L1707" s="23"/>
      <c r="M1707" s="11"/>
      <c r="N1707" s="11"/>
      <c r="O1707" s="23"/>
      <c r="P1707" s="11"/>
      <c r="Q1707" s="55"/>
      <c r="R1707" s="12"/>
      <c r="S1707" s="12"/>
      <c r="T1707" s="13"/>
      <c r="V1707" s="11"/>
      <c r="W1707" s="15">
        <v>227</v>
      </c>
      <c r="X1707" s="15">
        <v>1.0429999999999999</v>
      </c>
      <c r="Y1707" s="10" t="s">
        <v>165</v>
      </c>
      <c r="Z1707" s="10" t="s">
        <v>49</v>
      </c>
      <c r="AA1707" s="11" t="s">
        <v>37</v>
      </c>
      <c r="AB1707" s="11"/>
      <c r="AC1707" s="12"/>
      <c r="AD1707" s="15"/>
      <c r="AE1707" s="15"/>
      <c r="AF1707" s="13"/>
      <c r="AG1707" s="15"/>
      <c r="AH1707" s="42"/>
      <c r="AI1707" s="42"/>
      <c r="AJ1707" s="15"/>
      <c r="AK1707" s="15"/>
      <c r="AL1707" s="15"/>
      <c r="AM1707" s="15"/>
      <c r="AN1707" s="15"/>
      <c r="AO1707" s="27"/>
      <c r="AP1707" s="27">
        <v>693.72095180323117</v>
      </c>
      <c r="AR1707" s="26"/>
      <c r="AT1707" s="13" t="s">
        <v>47</v>
      </c>
      <c r="AU1707" s="16" t="s">
        <v>51</v>
      </c>
      <c r="AV1707" s="13" t="s">
        <v>51</v>
      </c>
      <c r="AX1707" s="16"/>
      <c r="AZ1707" s="10">
        <v>9025</v>
      </c>
    </row>
    <row r="1708" spans="5:52" s="10" customFormat="1" ht="12" x14ac:dyDescent="0.2">
      <c r="E1708" s="11"/>
      <c r="F1708" s="11"/>
      <c r="G1708" s="11"/>
      <c r="I1708" s="11"/>
      <c r="J1708" s="11"/>
      <c r="L1708" s="23"/>
      <c r="M1708" s="11"/>
      <c r="N1708" s="11"/>
      <c r="O1708" s="23"/>
      <c r="P1708" s="11"/>
      <c r="Q1708" s="55"/>
      <c r="R1708" s="12"/>
      <c r="S1708" s="12"/>
      <c r="T1708" s="13"/>
      <c r="V1708" s="11"/>
      <c r="W1708" s="15">
        <v>50</v>
      </c>
      <c r="X1708" s="15">
        <v>1</v>
      </c>
      <c r="Y1708" s="10" t="s">
        <v>71</v>
      </c>
      <c r="Z1708" s="10" t="s">
        <v>96</v>
      </c>
      <c r="AA1708" s="11" t="s">
        <v>37</v>
      </c>
      <c r="AB1708" s="11"/>
      <c r="AC1708" s="12"/>
      <c r="AD1708" s="15"/>
      <c r="AE1708" s="15"/>
      <c r="AF1708" s="13"/>
      <c r="AG1708" s="15"/>
      <c r="AH1708" s="42"/>
      <c r="AI1708" s="42"/>
      <c r="AJ1708" s="15"/>
      <c r="AK1708" s="15"/>
      <c r="AL1708" s="15"/>
      <c r="AM1708" s="15"/>
      <c r="AN1708" s="15"/>
      <c r="AO1708" s="27"/>
      <c r="AP1708" s="27">
        <v>567.58986965718918</v>
      </c>
      <c r="AR1708" s="26"/>
      <c r="AT1708" s="13" t="s">
        <v>38</v>
      </c>
      <c r="AU1708" s="16" t="s">
        <v>72</v>
      </c>
      <c r="AV1708" s="13" t="s">
        <v>72</v>
      </c>
      <c r="AX1708" s="16" t="s">
        <v>232</v>
      </c>
      <c r="AZ1708" s="10">
        <v>9027</v>
      </c>
    </row>
    <row r="1709" spans="5:52" s="10" customFormat="1" ht="12" x14ac:dyDescent="0.2">
      <c r="E1709" s="11"/>
      <c r="F1709" s="11"/>
      <c r="G1709" s="11"/>
      <c r="I1709" s="11"/>
      <c r="J1709" s="11"/>
      <c r="L1709" s="23"/>
      <c r="M1709" s="11"/>
      <c r="N1709" s="11"/>
      <c r="P1709" s="11"/>
      <c r="Q1709" s="55"/>
      <c r="R1709" s="12"/>
      <c r="S1709" s="12"/>
      <c r="T1709" s="13"/>
      <c r="V1709" s="11"/>
      <c r="W1709" s="15">
        <v>2182</v>
      </c>
      <c r="X1709" s="15">
        <v>7.6379999999999999</v>
      </c>
      <c r="Y1709" s="10" t="s">
        <v>90</v>
      </c>
      <c r="Z1709" s="10" t="s">
        <v>79</v>
      </c>
      <c r="AA1709" s="11" t="s">
        <v>37</v>
      </c>
      <c r="AB1709" s="18"/>
      <c r="AC1709" s="12"/>
      <c r="AD1709" s="15"/>
      <c r="AE1709" s="15"/>
      <c r="AF1709" s="13"/>
      <c r="AG1709" s="15"/>
      <c r="AH1709" s="42"/>
      <c r="AI1709" s="42"/>
      <c r="AJ1709" s="15"/>
      <c r="AK1709" s="15"/>
      <c r="AL1709" s="15"/>
      <c r="AM1709" s="15"/>
      <c r="AN1709" s="15"/>
      <c r="AO1709" s="27"/>
      <c r="AP1709" s="27">
        <v>999.19537154221655</v>
      </c>
      <c r="AR1709" s="26"/>
      <c r="AT1709" s="13" t="s">
        <v>47</v>
      </c>
      <c r="AU1709" s="16" t="s">
        <v>80</v>
      </c>
      <c r="AV1709" s="13" t="s">
        <v>80</v>
      </c>
      <c r="AX1709" s="16" t="s">
        <v>140</v>
      </c>
      <c r="AZ1709" s="10">
        <v>9030</v>
      </c>
    </row>
    <row r="1710" spans="5:52" s="10" customFormat="1" ht="12" x14ac:dyDescent="0.2">
      <c r="E1710" s="11"/>
      <c r="F1710" s="11"/>
      <c r="G1710" s="11"/>
      <c r="I1710" s="11"/>
      <c r="J1710" s="11"/>
      <c r="L1710" s="23"/>
      <c r="M1710" s="11"/>
      <c r="N1710" s="11"/>
      <c r="P1710" s="11"/>
      <c r="Q1710" s="55"/>
      <c r="R1710" s="12"/>
      <c r="S1710" s="12"/>
      <c r="T1710" s="13"/>
      <c r="V1710" s="11"/>
      <c r="W1710" s="15">
        <v>2181</v>
      </c>
      <c r="X1710" s="15">
        <v>7.6379999999999999</v>
      </c>
      <c r="Y1710" s="10" t="s">
        <v>90</v>
      </c>
      <c r="Z1710" s="10" t="s">
        <v>79</v>
      </c>
      <c r="AA1710" s="11" t="s">
        <v>37</v>
      </c>
      <c r="AB1710" s="11"/>
      <c r="AC1710" s="12"/>
      <c r="AD1710" s="15"/>
      <c r="AE1710" s="15"/>
      <c r="AF1710" s="13"/>
      <c r="AG1710" s="15"/>
      <c r="AH1710" s="42"/>
      <c r="AI1710" s="42"/>
      <c r="AJ1710" s="15"/>
      <c r="AK1710" s="15"/>
      <c r="AL1710" s="15"/>
      <c r="AM1710" s="15"/>
      <c r="AN1710" s="15"/>
      <c r="AO1710" s="27"/>
      <c r="AP1710" s="27">
        <v>999.19537154221655</v>
      </c>
      <c r="AR1710" s="26"/>
      <c r="AT1710" s="13" t="s">
        <v>47</v>
      </c>
      <c r="AU1710" s="16" t="s">
        <v>80</v>
      </c>
      <c r="AV1710" s="13" t="s">
        <v>80</v>
      </c>
      <c r="AX1710" s="16" t="s">
        <v>140</v>
      </c>
      <c r="AZ1710" s="10">
        <v>9031</v>
      </c>
    </row>
    <row r="1711" spans="5:52" s="10" customFormat="1" ht="12" x14ac:dyDescent="0.2">
      <c r="E1711" s="11"/>
      <c r="F1711" s="11"/>
      <c r="G1711" s="11"/>
      <c r="I1711" s="11"/>
      <c r="J1711" s="11"/>
      <c r="L1711" s="23"/>
      <c r="M1711" s="11"/>
      <c r="N1711" s="11"/>
      <c r="O1711" s="23"/>
      <c r="P1711" s="11"/>
      <c r="Q1711" s="55"/>
      <c r="R1711" s="12"/>
      <c r="S1711" s="12"/>
      <c r="T1711" s="13"/>
      <c r="V1711" s="11"/>
      <c r="W1711" s="15">
        <v>103</v>
      </c>
      <c r="X1711" s="15">
        <v>0.42399999999999999</v>
      </c>
      <c r="Y1711" s="10" t="s">
        <v>90</v>
      </c>
      <c r="Z1711" s="10" t="s">
        <v>79</v>
      </c>
      <c r="AA1711" s="11" t="s">
        <v>37</v>
      </c>
      <c r="AB1711" s="11"/>
      <c r="AC1711" s="12"/>
      <c r="AD1711" s="15"/>
      <c r="AE1711" s="15"/>
      <c r="AF1711" s="13"/>
      <c r="AG1711" s="15"/>
      <c r="AH1711" s="42"/>
      <c r="AI1711" s="42"/>
      <c r="AJ1711" s="15"/>
      <c r="AK1711" s="15"/>
      <c r="AL1711" s="15"/>
      <c r="AM1711" s="15"/>
      <c r="AN1711" s="15"/>
      <c r="AO1711" s="27"/>
      <c r="AP1711" s="27">
        <v>499.59768577110827</v>
      </c>
      <c r="AR1711" s="26"/>
      <c r="AT1711" s="13" t="s">
        <v>47</v>
      </c>
      <c r="AU1711" s="16" t="s">
        <v>80</v>
      </c>
      <c r="AV1711" s="13" t="s">
        <v>80</v>
      </c>
      <c r="AX1711" s="16" t="s">
        <v>140</v>
      </c>
      <c r="AZ1711" s="10">
        <v>9036</v>
      </c>
    </row>
    <row r="1712" spans="5:52" s="10" customFormat="1" ht="12" x14ac:dyDescent="0.2">
      <c r="E1712" s="11"/>
      <c r="F1712" s="11"/>
      <c r="G1712" s="11"/>
      <c r="I1712" s="11"/>
      <c r="J1712" s="11"/>
      <c r="L1712" s="23"/>
      <c r="M1712" s="11"/>
      <c r="N1712" s="11"/>
      <c r="O1712" s="23"/>
      <c r="P1712" s="11"/>
      <c r="Q1712" s="55"/>
      <c r="R1712" s="12"/>
      <c r="S1712" s="12"/>
      <c r="T1712" s="13"/>
      <c r="V1712" s="11"/>
      <c r="W1712" s="15">
        <v>2007</v>
      </c>
      <c r="X1712" s="15">
        <v>6.9329999999999998</v>
      </c>
      <c r="Y1712" s="10" t="s">
        <v>90</v>
      </c>
      <c r="Z1712" s="10" t="s">
        <v>79</v>
      </c>
      <c r="AA1712" s="11" t="s">
        <v>37</v>
      </c>
      <c r="AB1712" s="11"/>
      <c r="AC1712" s="12"/>
      <c r="AD1712" s="15"/>
      <c r="AE1712" s="15"/>
      <c r="AF1712" s="13"/>
      <c r="AG1712" s="15"/>
      <c r="AH1712" s="42"/>
      <c r="AI1712" s="42"/>
      <c r="AJ1712" s="15"/>
      <c r="AK1712" s="15"/>
      <c r="AL1712" s="15"/>
      <c r="AM1712" s="15"/>
      <c r="AN1712" s="15"/>
      <c r="AO1712" s="27"/>
      <c r="AP1712" s="27">
        <v>499.59768577110827</v>
      </c>
      <c r="AR1712" s="26"/>
      <c r="AT1712" s="13" t="s">
        <v>47</v>
      </c>
      <c r="AU1712" s="16" t="s">
        <v>80</v>
      </c>
      <c r="AV1712" s="13" t="s">
        <v>80</v>
      </c>
      <c r="AX1712" s="16" t="s">
        <v>140</v>
      </c>
      <c r="AZ1712" s="10">
        <v>9037</v>
      </c>
    </row>
    <row r="1713" spans="5:52" s="10" customFormat="1" ht="12" x14ac:dyDescent="0.2">
      <c r="E1713" s="11"/>
      <c r="F1713" s="11"/>
      <c r="G1713" s="11"/>
      <c r="I1713" s="11"/>
      <c r="J1713" s="11"/>
      <c r="L1713" s="23"/>
      <c r="M1713" s="11"/>
      <c r="N1713" s="11"/>
      <c r="O1713" s="23"/>
      <c r="P1713" s="11"/>
      <c r="Q1713" s="55"/>
      <c r="R1713" s="12"/>
      <c r="S1713" s="12"/>
      <c r="T1713" s="13"/>
      <c r="V1713" s="11"/>
      <c r="W1713" s="15">
        <v>45</v>
      </c>
      <c r="X1713" s="15">
        <v>2</v>
      </c>
      <c r="Y1713" s="10" t="s">
        <v>67</v>
      </c>
      <c r="Z1713" s="10" t="s">
        <v>49</v>
      </c>
      <c r="AA1713" s="11" t="s">
        <v>41</v>
      </c>
      <c r="AB1713" s="11"/>
      <c r="AC1713" s="12"/>
      <c r="AD1713" s="15"/>
      <c r="AE1713" s="15"/>
      <c r="AF1713" s="13"/>
      <c r="AG1713" s="15"/>
      <c r="AH1713" s="42"/>
      <c r="AI1713" s="42"/>
      <c r="AJ1713" s="15"/>
      <c r="AK1713" s="15"/>
      <c r="AL1713" s="15"/>
      <c r="AM1713" s="15"/>
      <c r="AN1713" s="15"/>
      <c r="AO1713" s="27"/>
      <c r="AP1713" s="27">
        <v>1418.9746741429728</v>
      </c>
      <c r="AR1713" s="26"/>
      <c r="AT1713" s="13" t="s">
        <v>47</v>
      </c>
      <c r="AU1713" s="16" t="s">
        <v>51</v>
      </c>
      <c r="AV1713" s="13" t="s">
        <v>51</v>
      </c>
      <c r="AX1713" s="16" t="s">
        <v>54</v>
      </c>
      <c r="AZ1713" s="10">
        <v>9056</v>
      </c>
    </row>
    <row r="1714" spans="5:52" s="10" customFormat="1" ht="12" x14ac:dyDescent="0.2">
      <c r="E1714" s="11"/>
      <c r="F1714" s="11"/>
      <c r="G1714" s="11"/>
      <c r="I1714" s="11"/>
      <c r="J1714" s="11"/>
      <c r="L1714" s="23"/>
      <c r="M1714" s="11"/>
      <c r="N1714" s="11"/>
      <c r="O1714" s="23"/>
      <c r="P1714" s="11"/>
      <c r="Q1714" s="55"/>
      <c r="R1714" s="12"/>
      <c r="S1714" s="12"/>
      <c r="T1714" s="13"/>
      <c r="V1714" s="11"/>
      <c r="W1714" s="15">
        <v>7.5</v>
      </c>
      <c r="X1714" s="15">
        <v>1</v>
      </c>
      <c r="Y1714" s="10" t="s">
        <v>50</v>
      </c>
      <c r="Z1714" s="10" t="s">
        <v>49</v>
      </c>
      <c r="AA1714" s="11" t="s">
        <v>41</v>
      </c>
      <c r="AB1714" s="11"/>
      <c r="AC1714" s="12"/>
      <c r="AD1714" s="15"/>
      <c r="AE1714" s="15"/>
      <c r="AF1714" s="13"/>
      <c r="AG1714" s="15"/>
      <c r="AH1714" s="42"/>
      <c r="AI1714" s="42"/>
      <c r="AJ1714" s="15"/>
      <c r="AK1714" s="15"/>
      <c r="AL1714" s="15"/>
      <c r="AM1714" s="15"/>
      <c r="AN1714" s="15"/>
      <c r="AO1714" s="27"/>
      <c r="AP1714" s="27">
        <v>1702.7696089715673</v>
      </c>
      <c r="AR1714" s="26"/>
      <c r="AT1714" s="13" t="s">
        <v>47</v>
      </c>
      <c r="AU1714" s="16" t="s">
        <v>51</v>
      </c>
      <c r="AV1714" s="13" t="s">
        <v>51</v>
      </c>
      <c r="AX1714" s="16" t="s">
        <v>108</v>
      </c>
      <c r="AZ1714" s="10">
        <v>9068</v>
      </c>
    </row>
    <row r="1715" spans="5:52" s="10" customFormat="1" ht="12" x14ac:dyDescent="0.2">
      <c r="E1715" s="11"/>
      <c r="F1715" s="11"/>
      <c r="G1715" s="11"/>
      <c r="I1715" s="11"/>
      <c r="J1715" s="11"/>
      <c r="L1715" s="23"/>
      <c r="M1715" s="11"/>
      <c r="N1715" s="11"/>
      <c r="O1715" s="23"/>
      <c r="P1715" s="11"/>
      <c r="Q1715" s="55"/>
      <c r="R1715" s="12"/>
      <c r="S1715" s="12"/>
      <c r="T1715" s="13"/>
      <c r="V1715" s="11"/>
      <c r="W1715" s="15">
        <v>237</v>
      </c>
      <c r="X1715" s="15">
        <v>1.0569999999999999</v>
      </c>
      <c r="Y1715" s="10" t="s">
        <v>221</v>
      </c>
      <c r="Z1715" s="10" t="s">
        <v>79</v>
      </c>
      <c r="AA1715" s="11" t="s">
        <v>37</v>
      </c>
      <c r="AB1715" s="18"/>
      <c r="AC1715" s="12"/>
      <c r="AD1715" s="15"/>
      <c r="AE1715" s="15"/>
      <c r="AF1715" s="13"/>
      <c r="AG1715" s="15"/>
      <c r="AH1715" s="42"/>
      <c r="AI1715" s="42"/>
      <c r="AJ1715" s="15"/>
      <c r="AK1715" s="15"/>
      <c r="AL1715" s="15"/>
      <c r="AM1715" s="15"/>
      <c r="AN1715" s="15"/>
      <c r="AO1715" s="27"/>
      <c r="AP1715" s="27">
        <v>693.72095180323117</v>
      </c>
      <c r="AR1715" s="26"/>
      <c r="AT1715" s="13" t="s">
        <v>47</v>
      </c>
      <c r="AU1715" s="16" t="s">
        <v>80</v>
      </c>
      <c r="AV1715" s="13" t="s">
        <v>80</v>
      </c>
      <c r="AX1715" s="16" t="s">
        <v>140</v>
      </c>
      <c r="AZ1715" s="10">
        <v>9072</v>
      </c>
    </row>
    <row r="1716" spans="5:52" s="10" customFormat="1" ht="12" x14ac:dyDescent="0.2">
      <c r="E1716" s="11"/>
      <c r="F1716" s="11"/>
      <c r="G1716" s="11"/>
      <c r="I1716" s="11"/>
      <c r="J1716" s="11"/>
      <c r="L1716" s="23"/>
      <c r="M1716" s="11"/>
      <c r="N1716" s="11"/>
      <c r="O1716" s="23"/>
      <c r="P1716" s="11"/>
      <c r="Q1716" s="55"/>
      <c r="R1716" s="12"/>
      <c r="S1716" s="12"/>
      <c r="T1716" s="13"/>
      <c r="V1716" s="11"/>
      <c r="W1716" s="15">
        <v>22</v>
      </c>
      <c r="X1716" s="15">
        <v>0.24099999999999999</v>
      </c>
      <c r="Y1716" s="10" t="s">
        <v>221</v>
      </c>
      <c r="Z1716" s="10" t="s">
        <v>79</v>
      </c>
      <c r="AA1716" s="11" t="s">
        <v>37</v>
      </c>
      <c r="AB1716" s="11"/>
      <c r="AC1716" s="12"/>
      <c r="AD1716" s="15"/>
      <c r="AE1716" s="15"/>
      <c r="AF1716" s="13"/>
      <c r="AG1716" s="15"/>
      <c r="AH1716" s="42"/>
      <c r="AI1716" s="42"/>
      <c r="AJ1716" s="15"/>
      <c r="AK1716" s="15"/>
      <c r="AL1716" s="15"/>
      <c r="AM1716" s="15"/>
      <c r="AN1716" s="15"/>
      <c r="AO1716" s="27"/>
      <c r="AP1716" s="27">
        <v>693.72095180323117</v>
      </c>
      <c r="AR1716" s="26"/>
      <c r="AT1716" s="13" t="s">
        <v>47</v>
      </c>
      <c r="AU1716" s="16" t="s">
        <v>80</v>
      </c>
      <c r="AV1716" s="13" t="s">
        <v>80</v>
      </c>
      <c r="AX1716" s="16" t="s">
        <v>140</v>
      </c>
      <c r="AZ1716" s="10">
        <v>9073</v>
      </c>
    </row>
    <row r="1717" spans="5:52" s="10" customFormat="1" ht="12" x14ac:dyDescent="0.2">
      <c r="E1717" s="11"/>
      <c r="F1717" s="11"/>
      <c r="G1717" s="11"/>
      <c r="I1717" s="11"/>
      <c r="J1717" s="11"/>
      <c r="L1717" s="23"/>
      <c r="M1717" s="11"/>
      <c r="N1717" s="11"/>
      <c r="O1717" s="23"/>
      <c r="P1717" s="11"/>
      <c r="Q1717" s="55"/>
      <c r="R1717" s="12"/>
      <c r="S1717" s="12"/>
      <c r="T1717" s="13"/>
      <c r="V1717" s="11"/>
      <c r="W1717" s="15">
        <v>1899</v>
      </c>
      <c r="X1717" s="15">
        <v>6.7949999999999999</v>
      </c>
      <c r="Y1717" s="10" t="s">
        <v>221</v>
      </c>
      <c r="Z1717" s="10" t="s">
        <v>79</v>
      </c>
      <c r="AA1717" s="11" t="s">
        <v>37</v>
      </c>
      <c r="AB1717" s="11"/>
      <c r="AC1717" s="12"/>
      <c r="AD1717" s="15"/>
      <c r="AE1717" s="15"/>
      <c r="AF1717" s="13"/>
      <c r="AG1717" s="15"/>
      <c r="AH1717" s="42"/>
      <c r="AI1717" s="42"/>
      <c r="AJ1717" s="15"/>
      <c r="AK1717" s="15"/>
      <c r="AL1717" s="15"/>
      <c r="AM1717" s="15"/>
      <c r="AN1717" s="15"/>
      <c r="AO1717" s="27"/>
      <c r="AP1717" s="27">
        <v>693.72095180323117</v>
      </c>
      <c r="AR1717" s="26"/>
      <c r="AT1717" s="13" t="s">
        <v>47</v>
      </c>
      <c r="AU1717" s="16" t="s">
        <v>80</v>
      </c>
      <c r="AV1717" s="13" t="s">
        <v>80</v>
      </c>
      <c r="AX1717" s="16" t="s">
        <v>140</v>
      </c>
      <c r="AZ1717" s="10">
        <v>9074</v>
      </c>
    </row>
    <row r="1718" spans="5:52" s="10" customFormat="1" ht="12" x14ac:dyDescent="0.2">
      <c r="E1718" s="11"/>
      <c r="F1718" s="11"/>
      <c r="G1718" s="11"/>
      <c r="I1718" s="11"/>
      <c r="J1718" s="11"/>
      <c r="L1718" s="23"/>
      <c r="M1718" s="11"/>
      <c r="N1718" s="11"/>
      <c r="O1718" s="23"/>
      <c r="P1718" s="11"/>
      <c r="Q1718" s="55"/>
      <c r="R1718" s="12"/>
      <c r="S1718" s="12"/>
      <c r="T1718" s="13"/>
      <c r="V1718" s="11"/>
      <c r="W1718" s="15">
        <v>1</v>
      </c>
      <c r="X1718" s="15">
        <v>1</v>
      </c>
      <c r="Y1718" s="10" t="s">
        <v>66</v>
      </c>
      <c r="Z1718" s="10" t="s">
        <v>49</v>
      </c>
      <c r="AA1718" s="11" t="s">
        <v>41</v>
      </c>
      <c r="AB1718" s="11"/>
      <c r="AC1718" s="12"/>
      <c r="AD1718" s="15"/>
      <c r="AE1718" s="15"/>
      <c r="AF1718" s="13"/>
      <c r="AG1718" s="15"/>
      <c r="AH1718" s="42"/>
      <c r="AI1718" s="42"/>
      <c r="AJ1718" s="15"/>
      <c r="AK1718" s="15"/>
      <c r="AL1718" s="15"/>
      <c r="AM1718" s="15"/>
      <c r="AN1718" s="15"/>
      <c r="AO1718" s="27"/>
      <c r="AP1718" s="27">
        <v>709.48733707148642</v>
      </c>
      <c r="AR1718" s="26"/>
      <c r="AT1718" s="13" t="s">
        <v>47</v>
      </c>
      <c r="AU1718" s="16" t="s">
        <v>51</v>
      </c>
      <c r="AV1718" s="13" t="s">
        <v>51</v>
      </c>
      <c r="AX1718" s="16" t="s">
        <v>54</v>
      </c>
      <c r="AZ1718" s="10">
        <v>9076</v>
      </c>
    </row>
    <row r="1719" spans="5:52" s="10" customFormat="1" ht="12" x14ac:dyDescent="0.2">
      <c r="E1719" s="11"/>
      <c r="F1719" s="11"/>
      <c r="G1719" s="11"/>
      <c r="I1719" s="11"/>
      <c r="J1719" s="11"/>
      <c r="L1719" s="23"/>
      <c r="M1719" s="11"/>
      <c r="N1719" s="11"/>
      <c r="O1719" s="23"/>
      <c r="P1719" s="11"/>
      <c r="Q1719" s="55"/>
      <c r="R1719" s="12"/>
      <c r="S1719" s="12"/>
      <c r="T1719" s="13"/>
      <c r="V1719" s="11"/>
      <c r="W1719" s="15">
        <v>1</v>
      </c>
      <c r="X1719" s="15">
        <v>1</v>
      </c>
      <c r="Y1719" s="10" t="s">
        <v>66</v>
      </c>
      <c r="Z1719" s="10" t="s">
        <v>49</v>
      </c>
      <c r="AA1719" s="11" t="s">
        <v>41</v>
      </c>
      <c r="AB1719" s="11"/>
      <c r="AC1719" s="12"/>
      <c r="AD1719" s="15"/>
      <c r="AE1719" s="15"/>
      <c r="AF1719" s="13"/>
      <c r="AG1719" s="15"/>
      <c r="AH1719" s="42"/>
      <c r="AI1719" s="42"/>
      <c r="AJ1719" s="15"/>
      <c r="AK1719" s="15"/>
      <c r="AL1719" s="15"/>
      <c r="AM1719" s="15"/>
      <c r="AN1719" s="15"/>
      <c r="AO1719" s="27"/>
      <c r="AP1719" s="27">
        <v>1087.8805835096125</v>
      </c>
      <c r="AR1719" s="26"/>
      <c r="AT1719" s="13" t="s">
        <v>47</v>
      </c>
      <c r="AU1719" s="16" t="s">
        <v>51</v>
      </c>
      <c r="AV1719" s="13" t="s">
        <v>51</v>
      </c>
      <c r="AX1719" s="16" t="s">
        <v>54</v>
      </c>
      <c r="AZ1719" s="10">
        <v>9077</v>
      </c>
    </row>
    <row r="1720" spans="5:52" s="10" customFormat="1" ht="12" x14ac:dyDescent="0.2">
      <c r="E1720" s="11"/>
      <c r="F1720" s="11"/>
      <c r="G1720" s="11"/>
      <c r="I1720" s="11"/>
      <c r="J1720" s="11"/>
      <c r="L1720" s="23"/>
      <c r="M1720" s="11"/>
      <c r="N1720" s="11"/>
      <c r="P1720" s="11"/>
      <c r="Q1720" s="55"/>
      <c r="R1720" s="12"/>
      <c r="S1720" s="12"/>
      <c r="T1720" s="13"/>
      <c r="V1720" s="11"/>
      <c r="W1720" s="15">
        <v>1</v>
      </c>
      <c r="X1720" s="15">
        <v>1</v>
      </c>
      <c r="Y1720" s="10" t="s">
        <v>65</v>
      </c>
      <c r="Z1720" s="10" t="s">
        <v>49</v>
      </c>
      <c r="AA1720" s="11" t="s">
        <v>41</v>
      </c>
      <c r="AB1720" s="11"/>
      <c r="AC1720" s="12"/>
      <c r="AD1720" s="15"/>
      <c r="AE1720" s="15"/>
      <c r="AF1720" s="13"/>
      <c r="AG1720" s="15"/>
      <c r="AH1720" s="42"/>
      <c r="AI1720" s="42"/>
      <c r="AJ1720" s="15"/>
      <c r="AK1720" s="15"/>
      <c r="AL1720" s="15"/>
      <c r="AM1720" s="15"/>
      <c r="AN1720" s="15"/>
      <c r="AO1720" s="27"/>
      <c r="AP1720" s="27">
        <v>709.48733707148642</v>
      </c>
      <c r="AR1720" s="26"/>
      <c r="AT1720" s="13" t="s">
        <v>47</v>
      </c>
      <c r="AU1720" s="16" t="s">
        <v>51</v>
      </c>
      <c r="AV1720" s="13" t="s">
        <v>51</v>
      </c>
      <c r="AX1720" s="16" t="s">
        <v>54</v>
      </c>
      <c r="AZ1720" s="10">
        <v>9082</v>
      </c>
    </row>
    <row r="1721" spans="5:52" s="10" customFormat="1" ht="12" x14ac:dyDescent="0.2">
      <c r="E1721" s="11"/>
      <c r="F1721" s="11"/>
      <c r="G1721" s="11"/>
      <c r="I1721" s="11"/>
      <c r="J1721" s="11"/>
      <c r="L1721" s="23"/>
      <c r="M1721" s="11"/>
      <c r="N1721" s="11"/>
      <c r="O1721" s="23"/>
      <c r="P1721" s="11"/>
      <c r="Q1721" s="55"/>
      <c r="R1721" s="12"/>
      <c r="S1721" s="12"/>
      <c r="T1721" s="13"/>
      <c r="V1721" s="11"/>
      <c r="W1721" s="15">
        <v>1</v>
      </c>
      <c r="X1721" s="15">
        <v>1</v>
      </c>
      <c r="Y1721" s="10" t="s">
        <v>65</v>
      </c>
      <c r="Z1721" s="10" t="s">
        <v>49</v>
      </c>
      <c r="AA1721" s="11" t="s">
        <v>41</v>
      </c>
      <c r="AB1721" s="11"/>
      <c r="AC1721" s="12"/>
      <c r="AD1721" s="15"/>
      <c r="AE1721" s="15"/>
      <c r="AF1721" s="13"/>
      <c r="AG1721" s="15"/>
      <c r="AH1721" s="42"/>
      <c r="AI1721" s="42"/>
      <c r="AJ1721" s="15"/>
      <c r="AK1721" s="15"/>
      <c r="AL1721" s="15"/>
      <c r="AM1721" s="15"/>
      <c r="AN1721" s="15"/>
      <c r="AO1721" s="27"/>
      <c r="AP1721" s="27">
        <v>1087.8805835096125</v>
      </c>
      <c r="AR1721" s="26"/>
      <c r="AT1721" s="13" t="s">
        <v>47</v>
      </c>
      <c r="AU1721" s="16" t="s">
        <v>51</v>
      </c>
      <c r="AV1721" s="13" t="s">
        <v>51</v>
      </c>
      <c r="AX1721" s="16" t="s">
        <v>54</v>
      </c>
      <c r="AZ1721" s="10">
        <v>9083</v>
      </c>
    </row>
    <row r="1722" spans="5:52" s="10" customFormat="1" ht="12" x14ac:dyDescent="0.2">
      <c r="E1722" s="11"/>
      <c r="F1722" s="11"/>
      <c r="G1722" s="11"/>
      <c r="I1722" s="11"/>
      <c r="J1722" s="11"/>
      <c r="L1722" s="23"/>
      <c r="M1722" s="11"/>
      <c r="N1722" s="11"/>
      <c r="O1722" s="23"/>
      <c r="P1722" s="11"/>
      <c r="Q1722" s="55"/>
      <c r="R1722" s="12"/>
      <c r="S1722" s="12"/>
      <c r="T1722" s="13"/>
      <c r="V1722" s="11"/>
      <c r="W1722" s="15">
        <v>1</v>
      </c>
      <c r="X1722" s="15">
        <v>1</v>
      </c>
      <c r="Y1722" s="10" t="s">
        <v>65</v>
      </c>
      <c r="Z1722" s="10" t="s">
        <v>49</v>
      </c>
      <c r="AA1722" s="11" t="s">
        <v>41</v>
      </c>
      <c r="AB1722" s="11"/>
      <c r="AC1722" s="12"/>
      <c r="AD1722" s="15"/>
      <c r="AE1722" s="15"/>
      <c r="AF1722" s="13"/>
      <c r="AG1722" s="15"/>
      <c r="AH1722" s="42"/>
      <c r="AI1722" s="42"/>
      <c r="AJ1722" s="15"/>
      <c r="AK1722" s="15"/>
      <c r="AL1722" s="15"/>
      <c r="AM1722" s="15"/>
      <c r="AN1722" s="15"/>
      <c r="AO1722" s="27"/>
      <c r="AP1722" s="27">
        <v>709.48733707148642</v>
      </c>
      <c r="AR1722" s="26"/>
      <c r="AT1722" s="13" t="s">
        <v>47</v>
      </c>
      <c r="AU1722" s="16" t="s">
        <v>51</v>
      </c>
      <c r="AV1722" s="13" t="s">
        <v>51</v>
      </c>
      <c r="AX1722" s="16" t="s">
        <v>54</v>
      </c>
      <c r="AZ1722" s="10">
        <v>9084</v>
      </c>
    </row>
    <row r="1723" spans="5:52" s="10" customFormat="1" ht="12" x14ac:dyDescent="0.2">
      <c r="E1723" s="11"/>
      <c r="F1723" s="11"/>
      <c r="G1723" s="11"/>
      <c r="I1723" s="11"/>
      <c r="J1723" s="11"/>
      <c r="L1723" s="23"/>
      <c r="M1723" s="11"/>
      <c r="N1723" s="11"/>
      <c r="O1723" s="23"/>
      <c r="P1723" s="11"/>
      <c r="Q1723" s="55"/>
      <c r="R1723" s="12"/>
      <c r="S1723" s="12"/>
      <c r="T1723" s="13"/>
      <c r="V1723" s="11"/>
      <c r="W1723" s="15">
        <v>1</v>
      </c>
      <c r="X1723" s="15">
        <v>1</v>
      </c>
      <c r="Y1723" s="10" t="s">
        <v>65</v>
      </c>
      <c r="Z1723" s="10" t="s">
        <v>49</v>
      </c>
      <c r="AA1723" s="11" t="s">
        <v>41</v>
      </c>
      <c r="AB1723" s="11"/>
      <c r="AC1723" s="12"/>
      <c r="AD1723" s="15"/>
      <c r="AE1723" s="15"/>
      <c r="AF1723" s="13"/>
      <c r="AG1723" s="15"/>
      <c r="AH1723" s="42"/>
      <c r="AI1723" s="42"/>
      <c r="AJ1723" s="15"/>
      <c r="AK1723" s="15"/>
      <c r="AL1723" s="15"/>
      <c r="AM1723" s="15"/>
      <c r="AN1723" s="15"/>
      <c r="AO1723" s="27"/>
      <c r="AP1723" s="27">
        <v>1087.8805835096125</v>
      </c>
      <c r="AR1723" s="26"/>
      <c r="AT1723" s="13" t="s">
        <v>47</v>
      </c>
      <c r="AU1723" s="16" t="s">
        <v>51</v>
      </c>
      <c r="AV1723" s="13" t="s">
        <v>51</v>
      </c>
      <c r="AX1723" s="16" t="s">
        <v>54</v>
      </c>
      <c r="AZ1723" s="10">
        <v>9085</v>
      </c>
    </row>
    <row r="1724" spans="5:52" s="10" customFormat="1" ht="12" x14ac:dyDescent="0.2">
      <c r="E1724" s="11"/>
      <c r="F1724" s="11"/>
      <c r="G1724" s="11"/>
      <c r="I1724" s="11"/>
      <c r="J1724" s="11"/>
      <c r="L1724" s="23"/>
      <c r="M1724" s="11"/>
      <c r="N1724" s="11"/>
      <c r="O1724" s="23"/>
      <c r="P1724" s="11"/>
      <c r="Q1724" s="55"/>
      <c r="R1724" s="12"/>
      <c r="S1724" s="12"/>
      <c r="T1724" s="13"/>
      <c r="V1724" s="11"/>
      <c r="W1724" s="15">
        <v>9</v>
      </c>
      <c r="X1724" s="15">
        <v>0.28999999999999998</v>
      </c>
      <c r="Y1724" s="10" t="s">
        <v>118</v>
      </c>
      <c r="Z1724" s="10" t="s">
        <v>58</v>
      </c>
      <c r="AA1724" s="11" t="s">
        <v>37</v>
      </c>
      <c r="AB1724" s="11"/>
      <c r="AC1724" s="12"/>
      <c r="AD1724" s="15"/>
      <c r="AE1724" s="15"/>
      <c r="AF1724" s="13"/>
      <c r="AG1724" s="15"/>
      <c r="AH1724" s="42"/>
      <c r="AI1724" s="42"/>
      <c r="AJ1724" s="15"/>
      <c r="AK1724" s="15"/>
      <c r="AL1724" s="15"/>
      <c r="AM1724" s="15"/>
      <c r="AN1724" s="15"/>
      <c r="AO1724" s="27"/>
      <c r="AP1724" s="27">
        <v>2175.761167019225</v>
      </c>
      <c r="AR1724" s="26"/>
      <c r="AT1724" s="13" t="s">
        <v>52</v>
      </c>
      <c r="AU1724" s="16" t="s">
        <v>56</v>
      </c>
      <c r="AV1724" s="13" t="s">
        <v>56</v>
      </c>
      <c r="AX1724" s="16"/>
      <c r="AZ1724" s="10">
        <v>9086</v>
      </c>
    </row>
    <row r="1725" spans="5:52" s="10" customFormat="1" ht="12" x14ac:dyDescent="0.2">
      <c r="E1725" s="11"/>
      <c r="F1725" s="11"/>
      <c r="G1725" s="11"/>
      <c r="I1725" s="11"/>
      <c r="J1725" s="11"/>
      <c r="L1725" s="23"/>
      <c r="M1725" s="11"/>
      <c r="N1725" s="11"/>
      <c r="O1725" s="23"/>
      <c r="P1725" s="11"/>
      <c r="Q1725" s="55"/>
      <c r="R1725" s="12"/>
      <c r="S1725" s="12"/>
      <c r="T1725" s="13"/>
      <c r="V1725" s="11"/>
      <c r="W1725" s="15">
        <v>47.37</v>
      </c>
      <c r="X1725" s="15">
        <v>5</v>
      </c>
      <c r="Y1725" s="10" t="s">
        <v>49</v>
      </c>
      <c r="Z1725" s="10" t="s">
        <v>66</v>
      </c>
      <c r="AA1725" s="11" t="s">
        <v>41</v>
      </c>
      <c r="AB1725" s="11"/>
      <c r="AC1725" s="12"/>
      <c r="AD1725" s="15"/>
      <c r="AE1725" s="15"/>
      <c r="AF1725" s="13"/>
      <c r="AG1725" s="15"/>
      <c r="AH1725" s="42"/>
      <c r="AI1725" s="42"/>
      <c r="AJ1725" s="15"/>
      <c r="AK1725" s="15"/>
      <c r="AL1725" s="15"/>
      <c r="AM1725" s="15"/>
      <c r="AN1725" s="15"/>
      <c r="AO1725" s="27"/>
      <c r="AP1725" s="27">
        <v>1418.9746741429728</v>
      </c>
      <c r="AR1725" s="26"/>
      <c r="AT1725" s="13" t="s">
        <v>47</v>
      </c>
      <c r="AU1725" s="16" t="s">
        <v>51</v>
      </c>
      <c r="AV1725" s="13" t="s">
        <v>51</v>
      </c>
      <c r="AX1725" s="16" t="s">
        <v>54</v>
      </c>
      <c r="AZ1725" s="10">
        <v>9090</v>
      </c>
    </row>
    <row r="1726" spans="5:52" s="10" customFormat="1" ht="12" x14ac:dyDescent="0.2">
      <c r="E1726" s="11"/>
      <c r="F1726" s="11"/>
      <c r="G1726" s="11"/>
      <c r="I1726" s="11"/>
      <c r="J1726" s="11"/>
      <c r="L1726" s="23"/>
      <c r="M1726" s="11"/>
      <c r="N1726" s="11"/>
      <c r="P1726" s="11"/>
      <c r="Q1726" s="55"/>
      <c r="R1726" s="12"/>
      <c r="S1726" s="12"/>
      <c r="T1726" s="13"/>
      <c r="V1726" s="11"/>
      <c r="W1726" s="15">
        <v>9.3000000000000007</v>
      </c>
      <c r="X1726" s="15">
        <v>8.5999999999999993E-2</v>
      </c>
      <c r="Y1726" s="10" t="s">
        <v>82</v>
      </c>
      <c r="Z1726" s="10" t="s">
        <v>44</v>
      </c>
      <c r="AA1726" s="11" t="s">
        <v>37</v>
      </c>
      <c r="AB1726" s="11"/>
      <c r="AC1726" s="12"/>
      <c r="AD1726" s="15"/>
      <c r="AE1726" s="15"/>
      <c r="AF1726" s="13"/>
      <c r="AG1726" s="15"/>
      <c r="AH1726" s="42"/>
      <c r="AI1726" s="42"/>
      <c r="AJ1726" s="15"/>
      <c r="AK1726" s="15"/>
      <c r="AL1726" s="15"/>
      <c r="AM1726" s="15"/>
      <c r="AN1726" s="15"/>
      <c r="AO1726" s="27"/>
      <c r="AP1726" s="27">
        <v>1087.8805835096125</v>
      </c>
      <c r="AR1726" s="26"/>
      <c r="AT1726" s="13" t="s">
        <v>38</v>
      </c>
      <c r="AU1726" s="16" t="s">
        <v>45</v>
      </c>
      <c r="AV1726" s="13" t="s">
        <v>45</v>
      </c>
      <c r="AX1726" s="16"/>
      <c r="AZ1726" s="10">
        <v>9095</v>
      </c>
    </row>
    <row r="1727" spans="5:52" s="10" customFormat="1" ht="12" x14ac:dyDescent="0.2">
      <c r="E1727" s="11"/>
      <c r="F1727" s="11"/>
      <c r="G1727" s="11"/>
      <c r="I1727" s="11"/>
      <c r="J1727" s="11"/>
      <c r="L1727" s="23"/>
      <c r="M1727" s="11"/>
      <c r="N1727" s="11"/>
      <c r="P1727" s="11"/>
      <c r="Q1727" s="55"/>
      <c r="R1727" s="12"/>
      <c r="S1727" s="12"/>
      <c r="T1727" s="13"/>
      <c r="V1727" s="11"/>
      <c r="W1727" s="15">
        <v>2043</v>
      </c>
      <c r="X1727" s="15">
        <v>7.2489999999999997</v>
      </c>
      <c r="Y1727" s="10" t="s">
        <v>221</v>
      </c>
      <c r="Z1727" s="10" t="s">
        <v>79</v>
      </c>
      <c r="AA1727" s="11" t="s">
        <v>37</v>
      </c>
      <c r="AB1727" s="17"/>
      <c r="AC1727" s="12"/>
      <c r="AD1727" s="15"/>
      <c r="AE1727" s="15"/>
      <c r="AF1727" s="13"/>
      <c r="AG1727" s="15"/>
      <c r="AH1727" s="42"/>
      <c r="AI1727" s="42"/>
      <c r="AJ1727" s="15"/>
      <c r="AK1727" s="15"/>
      <c r="AL1727" s="15"/>
      <c r="AM1727" s="15"/>
      <c r="AN1727" s="15"/>
      <c r="AO1727" s="27"/>
      <c r="AP1727" s="27">
        <v>2081.1628554096933</v>
      </c>
      <c r="AR1727" s="26"/>
      <c r="AT1727" s="13" t="s">
        <v>47</v>
      </c>
      <c r="AU1727" s="16" t="s">
        <v>80</v>
      </c>
      <c r="AV1727" s="13" t="s">
        <v>80</v>
      </c>
      <c r="AX1727" s="16" t="s">
        <v>140</v>
      </c>
      <c r="AZ1727" s="10">
        <v>9097</v>
      </c>
    </row>
    <row r="1728" spans="5:52" s="10" customFormat="1" ht="12" x14ac:dyDescent="0.2">
      <c r="E1728" s="11"/>
      <c r="F1728" s="11"/>
      <c r="G1728" s="11"/>
      <c r="I1728" s="11"/>
      <c r="J1728" s="11"/>
      <c r="L1728" s="23"/>
      <c r="M1728" s="11"/>
      <c r="N1728" s="11"/>
      <c r="O1728" s="23"/>
      <c r="P1728" s="11"/>
      <c r="Q1728" s="55"/>
      <c r="R1728" s="12"/>
      <c r="S1728" s="12"/>
      <c r="T1728" s="13"/>
      <c r="V1728" s="11"/>
      <c r="W1728" s="15">
        <v>1637</v>
      </c>
      <c r="X1728" s="15">
        <v>5.9649999999999999</v>
      </c>
      <c r="Y1728" s="10" t="s">
        <v>221</v>
      </c>
      <c r="Z1728" s="10" t="s">
        <v>79</v>
      </c>
      <c r="AA1728" s="11" t="s">
        <v>37</v>
      </c>
      <c r="AB1728" s="11"/>
      <c r="AC1728" s="12"/>
      <c r="AD1728" s="15"/>
      <c r="AE1728" s="15"/>
      <c r="AF1728" s="13"/>
      <c r="AG1728" s="15"/>
      <c r="AH1728" s="42"/>
      <c r="AI1728" s="42"/>
      <c r="AJ1728" s="15"/>
      <c r="AK1728" s="15"/>
      <c r="AL1728" s="15"/>
      <c r="AM1728" s="15"/>
      <c r="AN1728" s="15"/>
      <c r="AO1728" s="27"/>
      <c r="AP1728" s="27">
        <v>1040.5814277048466</v>
      </c>
      <c r="AR1728" s="26"/>
      <c r="AT1728" s="13" t="s">
        <v>47</v>
      </c>
      <c r="AU1728" s="16" t="s">
        <v>80</v>
      </c>
      <c r="AV1728" s="13" t="s">
        <v>80</v>
      </c>
      <c r="AX1728" s="16" t="s">
        <v>140</v>
      </c>
      <c r="AZ1728" s="10">
        <v>9098</v>
      </c>
    </row>
    <row r="1729" spans="5:52" s="10" customFormat="1" ht="12" x14ac:dyDescent="0.2">
      <c r="E1729" s="11"/>
      <c r="F1729" s="11"/>
      <c r="G1729" s="11"/>
      <c r="I1729" s="11"/>
      <c r="J1729" s="11"/>
      <c r="L1729" s="23"/>
      <c r="M1729" s="11"/>
      <c r="N1729" s="11"/>
      <c r="P1729" s="11"/>
      <c r="Q1729" s="55"/>
      <c r="R1729" s="12"/>
      <c r="S1729" s="12"/>
      <c r="T1729" s="13"/>
      <c r="V1729" s="11"/>
      <c r="W1729" s="15">
        <v>2008</v>
      </c>
      <c r="X1729" s="15">
        <v>7.07</v>
      </c>
      <c r="Y1729" s="10" t="s">
        <v>90</v>
      </c>
      <c r="Z1729" s="10" t="s">
        <v>79</v>
      </c>
      <c r="AA1729" s="11" t="s">
        <v>37</v>
      </c>
      <c r="AB1729" s="11"/>
      <c r="AC1729" s="12"/>
      <c r="AD1729" s="15"/>
      <c r="AE1729" s="15"/>
      <c r="AF1729" s="13"/>
      <c r="AG1729" s="15"/>
      <c r="AH1729" s="42"/>
      <c r="AI1729" s="42"/>
      <c r="AJ1729" s="15"/>
      <c r="AK1729" s="15"/>
      <c r="AL1729" s="15"/>
      <c r="AM1729" s="15"/>
      <c r="AN1729" s="15"/>
      <c r="AO1729" s="27"/>
      <c r="AP1729" s="27">
        <v>1040.5814277048466</v>
      </c>
      <c r="AR1729" s="26"/>
      <c r="AT1729" s="13" t="s">
        <v>47</v>
      </c>
      <c r="AU1729" s="16" t="s">
        <v>80</v>
      </c>
      <c r="AV1729" s="13" t="s">
        <v>80</v>
      </c>
      <c r="AX1729" s="16" t="s">
        <v>140</v>
      </c>
      <c r="AZ1729" s="10">
        <v>9099</v>
      </c>
    </row>
    <row r="1730" spans="5:52" s="10" customFormat="1" ht="12" x14ac:dyDescent="0.2">
      <c r="E1730" s="11"/>
      <c r="F1730" s="11"/>
      <c r="G1730" s="11"/>
      <c r="I1730" s="11"/>
      <c r="J1730" s="11"/>
      <c r="L1730" s="23"/>
      <c r="M1730" s="11"/>
      <c r="N1730" s="11"/>
      <c r="O1730" s="23"/>
      <c r="P1730" s="11"/>
      <c r="Q1730" s="55"/>
      <c r="R1730" s="12"/>
      <c r="S1730" s="12"/>
      <c r="T1730" s="13"/>
      <c r="V1730" s="11"/>
      <c r="W1730" s="15">
        <v>75</v>
      </c>
      <c r="X1730" s="15">
        <v>0.433</v>
      </c>
      <c r="Y1730" s="10" t="s">
        <v>90</v>
      </c>
      <c r="Z1730" s="10" t="s">
        <v>79</v>
      </c>
      <c r="AA1730" s="11" t="s">
        <v>37</v>
      </c>
      <c r="AB1730" s="17"/>
      <c r="AC1730" s="12"/>
      <c r="AD1730" s="15"/>
      <c r="AE1730" s="15"/>
      <c r="AF1730" s="13"/>
      <c r="AG1730" s="15"/>
      <c r="AH1730" s="42"/>
      <c r="AI1730" s="42"/>
      <c r="AJ1730" s="15"/>
      <c r="AK1730" s="15"/>
      <c r="AL1730" s="15"/>
      <c r="AM1730" s="15"/>
      <c r="AN1730" s="15"/>
      <c r="AO1730" s="27"/>
      <c r="AP1730" s="27">
        <v>666.13024769481103</v>
      </c>
      <c r="AR1730" s="26"/>
      <c r="AT1730" s="13" t="s">
        <v>47</v>
      </c>
      <c r="AU1730" s="16" t="s">
        <v>80</v>
      </c>
      <c r="AV1730" s="13" t="s">
        <v>80</v>
      </c>
      <c r="AX1730" s="16" t="s">
        <v>140</v>
      </c>
      <c r="AZ1730" s="10">
        <v>9114</v>
      </c>
    </row>
    <row r="1731" spans="5:52" s="10" customFormat="1" ht="12" x14ac:dyDescent="0.2">
      <c r="E1731" s="11"/>
      <c r="F1731" s="11"/>
      <c r="G1731" s="11"/>
      <c r="I1731" s="11"/>
      <c r="J1731" s="11"/>
      <c r="L1731" s="23"/>
      <c r="M1731" s="11"/>
      <c r="N1731" s="11"/>
      <c r="O1731" s="23"/>
      <c r="P1731" s="11"/>
      <c r="Q1731" s="55"/>
      <c r="R1731" s="12"/>
      <c r="S1731" s="12"/>
      <c r="T1731" s="13"/>
      <c r="V1731" s="11"/>
      <c r="W1731" s="15">
        <v>362</v>
      </c>
      <c r="X1731" s="15">
        <v>1.706</v>
      </c>
      <c r="Y1731" s="10" t="s">
        <v>90</v>
      </c>
      <c r="Z1731" s="10" t="s">
        <v>79</v>
      </c>
      <c r="AA1731" s="11" t="s">
        <v>37</v>
      </c>
      <c r="AB1731" s="20"/>
      <c r="AC1731" s="12"/>
      <c r="AD1731" s="15"/>
      <c r="AE1731" s="15"/>
      <c r="AF1731" s="13"/>
      <c r="AG1731" s="15"/>
      <c r="AH1731" s="42"/>
      <c r="AI1731" s="42"/>
      <c r="AJ1731" s="15"/>
      <c r="AK1731" s="15"/>
      <c r="AL1731" s="15"/>
      <c r="AM1731" s="15"/>
      <c r="AN1731" s="15"/>
      <c r="AO1731" s="27"/>
      <c r="AP1731" s="27">
        <v>666.13024769481103</v>
      </c>
      <c r="AR1731" s="26"/>
      <c r="AT1731" s="13" t="s">
        <v>47</v>
      </c>
      <c r="AU1731" s="16" t="s">
        <v>80</v>
      </c>
      <c r="AV1731" s="13" t="s">
        <v>80</v>
      </c>
      <c r="AX1731" s="16" t="s">
        <v>140</v>
      </c>
      <c r="AZ1731" s="10">
        <v>9115</v>
      </c>
    </row>
    <row r="1732" spans="5:52" s="10" customFormat="1" ht="12" x14ac:dyDescent="0.2">
      <c r="E1732" s="11"/>
      <c r="F1732" s="11"/>
      <c r="G1732" s="11"/>
      <c r="I1732" s="11"/>
      <c r="J1732" s="11"/>
      <c r="L1732" s="23"/>
      <c r="M1732" s="11"/>
      <c r="N1732" s="11"/>
      <c r="O1732" s="30"/>
      <c r="P1732" s="11"/>
      <c r="Q1732" s="55"/>
      <c r="R1732" s="12"/>
      <c r="S1732" s="12"/>
      <c r="T1732" s="13"/>
      <c r="V1732" s="11"/>
      <c r="W1732" s="15">
        <v>2159</v>
      </c>
      <c r="X1732" s="15">
        <v>7.6379999999999999</v>
      </c>
      <c r="Y1732" s="10" t="s">
        <v>90</v>
      </c>
      <c r="Z1732" s="10" t="s">
        <v>79</v>
      </c>
      <c r="AA1732" s="11" t="s">
        <v>37</v>
      </c>
      <c r="AB1732" s="20"/>
      <c r="AC1732" s="12"/>
      <c r="AD1732" s="15"/>
      <c r="AE1732" s="15"/>
      <c r="AF1732" s="13"/>
      <c r="AG1732" s="15"/>
      <c r="AH1732" s="42"/>
      <c r="AI1732" s="42"/>
      <c r="AJ1732" s="15"/>
      <c r="AK1732" s="15"/>
      <c r="AL1732" s="15"/>
      <c r="AM1732" s="15"/>
      <c r="AN1732" s="15"/>
      <c r="AO1732" s="27"/>
      <c r="AP1732" s="27">
        <v>666.13024769481103</v>
      </c>
      <c r="AR1732" s="26"/>
      <c r="AT1732" s="13" t="s">
        <v>47</v>
      </c>
      <c r="AU1732" s="16" t="s">
        <v>80</v>
      </c>
      <c r="AV1732" s="13" t="s">
        <v>80</v>
      </c>
      <c r="AX1732" s="16" t="s">
        <v>140</v>
      </c>
      <c r="AZ1732" s="10">
        <v>9116</v>
      </c>
    </row>
    <row r="1733" spans="5:52" s="10" customFormat="1" ht="12" x14ac:dyDescent="0.2">
      <c r="E1733" s="11"/>
      <c r="F1733" s="11"/>
      <c r="G1733" s="11"/>
      <c r="I1733" s="11"/>
      <c r="J1733" s="11"/>
      <c r="L1733" s="23"/>
      <c r="M1733" s="11"/>
      <c r="N1733" s="11"/>
      <c r="O1733" s="30"/>
      <c r="P1733" s="11"/>
      <c r="Q1733" s="55"/>
      <c r="R1733" s="12"/>
      <c r="S1733" s="12"/>
      <c r="T1733" s="13"/>
      <c r="V1733" s="11"/>
      <c r="W1733" s="15">
        <v>127</v>
      </c>
      <c r="X1733" s="15">
        <v>1.1950000000000001</v>
      </c>
      <c r="Y1733" s="10" t="s">
        <v>111</v>
      </c>
      <c r="Z1733" s="10" t="s">
        <v>79</v>
      </c>
      <c r="AA1733" s="11" t="s">
        <v>37</v>
      </c>
      <c r="AB1733" s="20"/>
      <c r="AC1733" s="12"/>
      <c r="AD1733" s="15"/>
      <c r="AE1733" s="15"/>
      <c r="AF1733" s="13"/>
      <c r="AG1733" s="15"/>
      <c r="AH1733" s="42"/>
      <c r="AI1733" s="42"/>
      <c r="AJ1733" s="15"/>
      <c r="AK1733" s="15"/>
      <c r="AL1733" s="15"/>
      <c r="AM1733" s="15"/>
      <c r="AN1733" s="15"/>
      <c r="AO1733" s="27"/>
      <c r="AP1733" s="27">
        <v>425.69240224289183</v>
      </c>
      <c r="AR1733" s="26"/>
      <c r="AT1733" s="13" t="s">
        <v>38</v>
      </c>
      <c r="AU1733" s="16" t="s">
        <v>80</v>
      </c>
      <c r="AV1733" s="13" t="s">
        <v>80</v>
      </c>
      <c r="AX1733" s="16"/>
      <c r="AZ1733" s="10">
        <v>9117</v>
      </c>
    </row>
    <row r="1734" spans="5:52" s="10" customFormat="1" ht="12" x14ac:dyDescent="0.2">
      <c r="E1734" s="11"/>
      <c r="F1734" s="11"/>
      <c r="G1734" s="11"/>
      <c r="I1734" s="11"/>
      <c r="J1734" s="11"/>
      <c r="L1734" s="23"/>
      <c r="M1734" s="11"/>
      <c r="N1734" s="11"/>
      <c r="O1734" s="30"/>
      <c r="P1734" s="11"/>
      <c r="Q1734" s="55"/>
      <c r="R1734" s="12"/>
      <c r="S1734" s="12"/>
      <c r="T1734" s="13"/>
      <c r="V1734" s="11"/>
      <c r="W1734" s="15">
        <v>22</v>
      </c>
      <c r="X1734" s="15">
        <v>0.26400000000000001</v>
      </c>
      <c r="Y1734" s="10" t="s">
        <v>111</v>
      </c>
      <c r="Z1734" s="10" t="s">
        <v>79</v>
      </c>
      <c r="AA1734" s="11" t="s">
        <v>37</v>
      </c>
      <c r="AB1734" s="20"/>
      <c r="AC1734" s="12"/>
      <c r="AD1734" s="15"/>
      <c r="AE1734" s="15"/>
      <c r="AF1734" s="13"/>
      <c r="AG1734" s="15"/>
      <c r="AH1734" s="42"/>
      <c r="AI1734" s="42"/>
      <c r="AJ1734" s="15"/>
      <c r="AK1734" s="15"/>
      <c r="AL1734" s="15"/>
      <c r="AM1734" s="15"/>
      <c r="AN1734" s="15"/>
      <c r="AO1734" s="27"/>
      <c r="AP1734" s="27">
        <v>425.69240224289183</v>
      </c>
      <c r="AR1734" s="26"/>
      <c r="AT1734" s="13" t="s">
        <v>38</v>
      </c>
      <c r="AU1734" s="16" t="s">
        <v>80</v>
      </c>
      <c r="AV1734" s="13" t="s">
        <v>80</v>
      </c>
      <c r="AX1734" s="16"/>
      <c r="AZ1734" s="10">
        <v>9118</v>
      </c>
    </row>
    <row r="1735" spans="5:52" s="10" customFormat="1" ht="12" x14ac:dyDescent="0.2">
      <c r="E1735" s="11"/>
      <c r="F1735" s="11"/>
      <c r="G1735" s="11"/>
      <c r="I1735" s="11"/>
      <c r="J1735" s="11"/>
      <c r="L1735" s="23"/>
      <c r="M1735" s="11"/>
      <c r="N1735" s="11"/>
      <c r="O1735" s="23"/>
      <c r="P1735" s="11"/>
      <c r="Q1735" s="55"/>
      <c r="R1735" s="12"/>
      <c r="S1735" s="12"/>
      <c r="T1735" s="13"/>
      <c r="V1735" s="11"/>
      <c r="W1735" s="15">
        <v>178</v>
      </c>
      <c r="X1735" s="15">
        <v>0.75</v>
      </c>
      <c r="Y1735" s="10" t="s">
        <v>78</v>
      </c>
      <c r="Z1735" s="10" t="s">
        <v>79</v>
      </c>
      <c r="AA1735" s="11" t="s">
        <v>37</v>
      </c>
      <c r="AB1735" s="11"/>
      <c r="AC1735" s="12"/>
      <c r="AD1735" s="15"/>
      <c r="AE1735" s="15"/>
      <c r="AF1735" s="13"/>
      <c r="AG1735" s="15"/>
      <c r="AH1735" s="42"/>
      <c r="AI1735" s="42"/>
      <c r="AJ1735" s="15"/>
      <c r="AK1735" s="15"/>
      <c r="AL1735" s="15"/>
      <c r="AM1735" s="15"/>
      <c r="AN1735" s="15"/>
      <c r="AO1735" s="27"/>
      <c r="AP1735" s="27">
        <v>772.10551437353104</v>
      </c>
      <c r="AR1735" s="26"/>
      <c r="AT1735" s="13" t="s">
        <v>38</v>
      </c>
      <c r="AU1735" s="16" t="s">
        <v>80</v>
      </c>
      <c r="AV1735" s="13" t="s">
        <v>80</v>
      </c>
      <c r="AX1735" s="16"/>
      <c r="AZ1735" s="10">
        <v>9119</v>
      </c>
    </row>
    <row r="1736" spans="5:52" s="10" customFormat="1" ht="12" x14ac:dyDescent="0.2">
      <c r="E1736" s="11"/>
      <c r="F1736" s="11"/>
      <c r="G1736" s="11"/>
      <c r="I1736" s="11"/>
      <c r="J1736" s="11"/>
      <c r="L1736" s="23"/>
      <c r="M1736" s="11"/>
      <c r="N1736" s="11"/>
      <c r="O1736" s="23"/>
      <c r="P1736" s="11"/>
      <c r="Q1736" s="55"/>
      <c r="R1736" s="12"/>
      <c r="S1736" s="12"/>
      <c r="T1736" s="13"/>
      <c r="V1736" s="11"/>
      <c r="W1736" s="15">
        <v>264.33</v>
      </c>
      <c r="X1736" s="15">
        <v>1.212</v>
      </c>
      <c r="Y1736" s="10" t="s">
        <v>78</v>
      </c>
      <c r="Z1736" s="10" t="s">
        <v>79</v>
      </c>
      <c r="AA1736" s="11" t="s">
        <v>37</v>
      </c>
      <c r="AB1736" s="11"/>
      <c r="AC1736" s="12"/>
      <c r="AD1736" s="15"/>
      <c r="AE1736" s="15"/>
      <c r="AF1736" s="13"/>
      <c r="AG1736" s="15"/>
      <c r="AH1736" s="42"/>
      <c r="AI1736" s="42"/>
      <c r="AJ1736" s="15"/>
      <c r="AK1736" s="15"/>
      <c r="AL1736" s="15"/>
      <c r="AM1736" s="15"/>
      <c r="AN1736" s="15"/>
      <c r="AO1736" s="27"/>
      <c r="AP1736" s="27">
        <v>772.10551437353104</v>
      </c>
      <c r="AR1736" s="26"/>
      <c r="AT1736" s="13" t="s">
        <v>38</v>
      </c>
      <c r="AU1736" s="16" t="s">
        <v>80</v>
      </c>
      <c r="AV1736" s="13" t="s">
        <v>80</v>
      </c>
      <c r="AX1736" s="16"/>
      <c r="AZ1736" s="10">
        <v>9120</v>
      </c>
    </row>
    <row r="1737" spans="5:52" s="10" customFormat="1" ht="12" x14ac:dyDescent="0.2">
      <c r="E1737" s="11"/>
      <c r="F1737" s="11"/>
      <c r="G1737" s="11"/>
      <c r="I1737" s="11"/>
      <c r="J1737" s="11"/>
      <c r="L1737" s="23"/>
      <c r="M1737" s="11"/>
      <c r="N1737" s="11"/>
      <c r="O1737" s="23"/>
      <c r="P1737" s="11"/>
      <c r="Q1737" s="55"/>
      <c r="R1737" s="12"/>
      <c r="S1737" s="12"/>
      <c r="T1737" s="13"/>
      <c r="V1737" s="11"/>
      <c r="W1737" s="15">
        <v>18</v>
      </c>
      <c r="X1737" s="15">
        <v>1</v>
      </c>
      <c r="Y1737" s="10" t="s">
        <v>50</v>
      </c>
      <c r="Z1737" s="10" t="s">
        <v>49</v>
      </c>
      <c r="AA1737" s="11" t="s">
        <v>41</v>
      </c>
      <c r="AB1737" s="11"/>
      <c r="AC1737" s="12"/>
      <c r="AD1737" s="15"/>
      <c r="AE1737" s="15"/>
      <c r="AF1737" s="13"/>
      <c r="AG1737" s="15"/>
      <c r="AH1737" s="42"/>
      <c r="AI1737" s="42"/>
      <c r="AJ1737" s="15"/>
      <c r="AK1737" s="15"/>
      <c r="AL1737" s="15"/>
      <c r="AM1737" s="15"/>
      <c r="AN1737" s="15"/>
      <c r="AO1737" s="27"/>
      <c r="AP1737" s="27">
        <v>1702.7696089715673</v>
      </c>
      <c r="AR1737" s="26"/>
      <c r="AT1737" s="13" t="s">
        <v>47</v>
      </c>
      <c r="AU1737" s="16" t="s">
        <v>51</v>
      </c>
      <c r="AV1737" s="13" t="s">
        <v>51</v>
      </c>
      <c r="AX1737" s="16" t="s">
        <v>48</v>
      </c>
      <c r="AZ1737" s="10">
        <v>9121</v>
      </c>
    </row>
    <row r="1738" spans="5:52" s="10" customFormat="1" ht="12" x14ac:dyDescent="0.2">
      <c r="E1738" s="11"/>
      <c r="F1738" s="11"/>
      <c r="G1738" s="11"/>
      <c r="I1738" s="11"/>
      <c r="J1738" s="11"/>
      <c r="L1738" s="23"/>
      <c r="M1738" s="11"/>
      <c r="N1738" s="11"/>
      <c r="P1738" s="11"/>
      <c r="Q1738" s="55"/>
      <c r="R1738" s="12"/>
      <c r="S1738" s="12"/>
      <c r="T1738" s="13"/>
      <c r="V1738" s="11"/>
      <c r="W1738" s="15">
        <v>10</v>
      </c>
      <c r="X1738" s="15">
        <v>8.0000000000000002E-3</v>
      </c>
      <c r="Y1738" s="10" t="s">
        <v>49</v>
      </c>
      <c r="Z1738" s="10" t="s">
        <v>103</v>
      </c>
      <c r="AA1738" s="11" t="s">
        <v>37</v>
      </c>
      <c r="AB1738" s="18"/>
      <c r="AC1738" s="12"/>
      <c r="AD1738" s="15"/>
      <c r="AE1738" s="15"/>
      <c r="AF1738" s="13"/>
      <c r="AG1738" s="15"/>
      <c r="AH1738" s="42"/>
      <c r="AI1738" s="42"/>
      <c r="AJ1738" s="15"/>
      <c r="AK1738" s="15"/>
      <c r="AL1738" s="15"/>
      <c r="AM1738" s="15"/>
      <c r="AN1738" s="15"/>
      <c r="AO1738" s="27"/>
      <c r="AP1738" s="27">
        <v>236.49577902382882</v>
      </c>
      <c r="AR1738" s="26"/>
      <c r="AT1738" s="13" t="s">
        <v>47</v>
      </c>
      <c r="AU1738" s="16" t="s">
        <v>51</v>
      </c>
      <c r="AV1738" s="13" t="s">
        <v>51</v>
      </c>
      <c r="AX1738" s="16"/>
      <c r="AZ1738" s="10">
        <v>9122</v>
      </c>
    </row>
    <row r="1739" spans="5:52" s="10" customFormat="1" ht="12" x14ac:dyDescent="0.2">
      <c r="E1739" s="11"/>
      <c r="F1739" s="11"/>
      <c r="G1739" s="11"/>
      <c r="I1739" s="11"/>
      <c r="J1739" s="11"/>
      <c r="L1739" s="23"/>
      <c r="M1739" s="11"/>
      <c r="N1739" s="11"/>
      <c r="O1739" s="23"/>
      <c r="P1739" s="11"/>
      <c r="Q1739" s="55"/>
      <c r="R1739" s="12"/>
      <c r="S1739" s="12"/>
      <c r="T1739" s="13"/>
      <c r="V1739" s="11"/>
      <c r="W1739" s="15">
        <v>10</v>
      </c>
      <c r="X1739" s="15">
        <v>8.0000000000000002E-3</v>
      </c>
      <c r="Y1739" s="10" t="s">
        <v>77</v>
      </c>
      <c r="Z1739" s="10" t="s">
        <v>70</v>
      </c>
      <c r="AA1739" s="11" t="s">
        <v>37</v>
      </c>
      <c r="AB1739" s="11"/>
      <c r="AC1739" s="12"/>
      <c r="AD1739" s="15"/>
      <c r="AE1739" s="15"/>
      <c r="AF1739" s="13"/>
      <c r="AG1739" s="15"/>
      <c r="AH1739" s="42"/>
      <c r="AI1739" s="42"/>
      <c r="AJ1739" s="15"/>
      <c r="AK1739" s="15"/>
      <c r="AL1739" s="15"/>
      <c r="AM1739" s="15"/>
      <c r="AN1739" s="15"/>
      <c r="AO1739" s="27"/>
      <c r="AP1739" s="27">
        <v>236.49577902382882</v>
      </c>
      <c r="AR1739" s="26"/>
      <c r="AT1739" s="13" t="s">
        <v>47</v>
      </c>
      <c r="AU1739" s="16" t="s">
        <v>51</v>
      </c>
      <c r="AV1739" s="13" t="s">
        <v>51</v>
      </c>
      <c r="AX1739" s="16" t="s">
        <v>230</v>
      </c>
      <c r="AZ1739" s="10">
        <v>9123</v>
      </c>
    </row>
    <row r="1740" spans="5:52" s="10" customFormat="1" ht="12" x14ac:dyDescent="0.2">
      <c r="E1740" s="11"/>
      <c r="F1740" s="11"/>
      <c r="G1740" s="11"/>
      <c r="I1740" s="11"/>
      <c r="J1740" s="11"/>
      <c r="L1740" s="23"/>
      <c r="M1740" s="11"/>
      <c r="N1740" s="11"/>
      <c r="O1740" s="23"/>
      <c r="P1740" s="11"/>
      <c r="Q1740" s="55"/>
      <c r="R1740" s="12"/>
      <c r="S1740" s="12"/>
      <c r="T1740" s="13"/>
      <c r="V1740" s="11"/>
      <c r="W1740" s="15">
        <v>10</v>
      </c>
      <c r="X1740" s="15">
        <v>8.0000000000000002E-3</v>
      </c>
      <c r="Y1740" s="10" t="s">
        <v>77</v>
      </c>
      <c r="Z1740" s="10" t="s">
        <v>101</v>
      </c>
      <c r="AA1740" s="11" t="s">
        <v>37</v>
      </c>
      <c r="AB1740" s="11"/>
      <c r="AC1740" s="12"/>
      <c r="AD1740" s="15"/>
      <c r="AE1740" s="15"/>
      <c r="AF1740" s="13"/>
      <c r="AG1740" s="15"/>
      <c r="AH1740" s="42"/>
      <c r="AI1740" s="42"/>
      <c r="AJ1740" s="15"/>
      <c r="AK1740" s="15"/>
      <c r="AL1740" s="15"/>
      <c r="AM1740" s="15"/>
      <c r="AN1740" s="15"/>
      <c r="AO1740" s="27"/>
      <c r="AP1740" s="27">
        <v>236.49577902382882</v>
      </c>
      <c r="AR1740" s="26"/>
      <c r="AT1740" s="13" t="s">
        <v>47</v>
      </c>
      <c r="AU1740" s="16" t="s">
        <v>51</v>
      </c>
      <c r="AV1740" s="13" t="s">
        <v>51</v>
      </c>
      <c r="AX1740" s="16" t="s">
        <v>230</v>
      </c>
      <c r="AZ1740" s="10">
        <v>9124</v>
      </c>
    </row>
    <row r="1741" spans="5:52" s="10" customFormat="1" ht="12" x14ac:dyDescent="0.2">
      <c r="E1741" s="11"/>
      <c r="F1741" s="11"/>
      <c r="G1741" s="11"/>
      <c r="I1741" s="11"/>
      <c r="J1741" s="11"/>
      <c r="L1741" s="23"/>
      <c r="M1741" s="11"/>
      <c r="N1741" s="11"/>
      <c r="O1741" s="30"/>
      <c r="P1741" s="11"/>
      <c r="Q1741" s="55"/>
      <c r="R1741" s="12"/>
      <c r="S1741" s="12"/>
      <c r="T1741" s="13"/>
      <c r="V1741" s="11"/>
      <c r="W1741" s="15">
        <v>10</v>
      </c>
      <c r="X1741" s="15">
        <v>8.0000000000000002E-3</v>
      </c>
      <c r="Y1741" s="10" t="s">
        <v>77</v>
      </c>
      <c r="Z1741" s="10" t="s">
        <v>70</v>
      </c>
      <c r="AA1741" s="11" t="s">
        <v>37</v>
      </c>
      <c r="AB1741" s="11"/>
      <c r="AC1741" s="12"/>
      <c r="AD1741" s="15"/>
      <c r="AE1741" s="15"/>
      <c r="AF1741" s="13"/>
      <c r="AG1741" s="15"/>
      <c r="AH1741" s="42"/>
      <c r="AI1741" s="42"/>
      <c r="AJ1741" s="15"/>
      <c r="AK1741" s="15"/>
      <c r="AL1741" s="15"/>
      <c r="AM1741" s="15"/>
      <c r="AN1741" s="15"/>
      <c r="AO1741" s="27"/>
      <c r="AP1741" s="27">
        <v>709.48733707148642</v>
      </c>
      <c r="AR1741" s="26"/>
      <c r="AT1741" s="13" t="s">
        <v>47</v>
      </c>
      <c r="AU1741" s="16" t="s">
        <v>51</v>
      </c>
      <c r="AV1741" s="13" t="s">
        <v>51</v>
      </c>
      <c r="AX1741" s="16" t="s">
        <v>230</v>
      </c>
      <c r="AZ1741" s="10">
        <v>9131</v>
      </c>
    </row>
    <row r="1742" spans="5:52" s="10" customFormat="1" ht="12" x14ac:dyDescent="0.2">
      <c r="E1742" s="11"/>
      <c r="F1742" s="11"/>
      <c r="G1742" s="11"/>
      <c r="I1742" s="11"/>
      <c r="J1742" s="11"/>
      <c r="L1742" s="23"/>
      <c r="M1742" s="11"/>
      <c r="N1742" s="11"/>
      <c r="O1742" s="30"/>
      <c r="P1742" s="11"/>
      <c r="Q1742" s="55"/>
      <c r="R1742" s="12"/>
      <c r="S1742" s="12"/>
      <c r="T1742" s="13"/>
      <c r="V1742" s="11"/>
      <c r="W1742" s="15">
        <v>281.33999999999997</v>
      </c>
      <c r="X1742" s="15">
        <v>2.3118840000000001</v>
      </c>
      <c r="Y1742" s="10" t="s">
        <v>71</v>
      </c>
      <c r="Z1742" s="10" t="s">
        <v>86</v>
      </c>
      <c r="AA1742" s="11" t="s">
        <v>37</v>
      </c>
      <c r="AB1742" s="11"/>
      <c r="AC1742" s="12"/>
      <c r="AD1742" s="15"/>
      <c r="AE1742" s="15"/>
      <c r="AF1742" s="13"/>
      <c r="AG1742" s="15"/>
      <c r="AH1742" s="42"/>
      <c r="AI1742" s="42"/>
      <c r="AJ1742" s="15"/>
      <c r="AK1742" s="15"/>
      <c r="AL1742" s="15"/>
      <c r="AM1742" s="15"/>
      <c r="AN1742" s="15"/>
      <c r="AO1742" s="27"/>
      <c r="AP1742" s="27">
        <v>227.03594786287564</v>
      </c>
      <c r="AR1742" s="26"/>
      <c r="AT1742" s="13" t="s">
        <v>38</v>
      </c>
      <c r="AU1742" s="16" t="s">
        <v>72</v>
      </c>
      <c r="AV1742" s="13" t="s">
        <v>72</v>
      </c>
      <c r="AX1742" s="16" t="s">
        <v>233</v>
      </c>
      <c r="AZ1742" s="10">
        <v>9143</v>
      </c>
    </row>
    <row r="1743" spans="5:52" s="10" customFormat="1" ht="12" x14ac:dyDescent="0.2">
      <c r="E1743" s="11"/>
      <c r="F1743" s="11"/>
      <c r="G1743" s="11"/>
      <c r="I1743" s="11"/>
      <c r="J1743" s="11"/>
      <c r="L1743" s="23"/>
      <c r="M1743" s="11"/>
      <c r="N1743" s="11"/>
      <c r="O1743" s="23"/>
      <c r="P1743" s="11"/>
      <c r="Q1743" s="55"/>
      <c r="R1743" s="12"/>
      <c r="S1743" s="12"/>
      <c r="T1743" s="13"/>
      <c r="V1743" s="11"/>
      <c r="W1743" s="15">
        <v>281.33999999999997</v>
      </c>
      <c r="X1743" s="15">
        <v>2.3118840000000001</v>
      </c>
      <c r="Y1743" s="10" t="s">
        <v>71</v>
      </c>
      <c r="Z1743" s="10" t="s">
        <v>116</v>
      </c>
      <c r="AA1743" s="11" t="s">
        <v>37</v>
      </c>
      <c r="AB1743" s="11"/>
      <c r="AC1743" s="12"/>
      <c r="AD1743" s="15"/>
      <c r="AE1743" s="15"/>
      <c r="AF1743" s="13"/>
      <c r="AG1743" s="15"/>
      <c r="AH1743" s="42"/>
      <c r="AI1743" s="42"/>
      <c r="AJ1743" s="15"/>
      <c r="AK1743" s="15"/>
      <c r="AL1743" s="15"/>
      <c r="AM1743" s="15"/>
      <c r="AN1743" s="15"/>
      <c r="AO1743" s="27"/>
      <c r="AP1743" s="27">
        <v>227.03594786287564</v>
      </c>
      <c r="AR1743" s="26"/>
      <c r="AT1743" s="13" t="s">
        <v>38</v>
      </c>
      <c r="AU1743" s="16" t="s">
        <v>72</v>
      </c>
      <c r="AV1743" s="13" t="s">
        <v>72</v>
      </c>
      <c r="AX1743" s="16" t="s">
        <v>234</v>
      </c>
      <c r="AZ1743" s="10">
        <v>9144</v>
      </c>
    </row>
    <row r="1744" spans="5:52" s="10" customFormat="1" ht="12" x14ac:dyDescent="0.2">
      <c r="E1744" s="11"/>
      <c r="F1744" s="11"/>
      <c r="G1744" s="11"/>
      <c r="I1744" s="11"/>
      <c r="J1744" s="11"/>
      <c r="L1744" s="23"/>
      <c r="M1744" s="11"/>
      <c r="N1744" s="11"/>
      <c r="O1744" s="23"/>
      <c r="P1744" s="11"/>
      <c r="Q1744" s="55"/>
      <c r="R1744" s="12"/>
      <c r="S1744" s="12"/>
      <c r="T1744" s="13"/>
      <c r="V1744" s="11"/>
      <c r="W1744" s="15">
        <v>281.33999999999997</v>
      </c>
      <c r="X1744" s="15">
        <v>2.3118840000000001</v>
      </c>
      <c r="Y1744" s="10" t="s">
        <v>71</v>
      </c>
      <c r="AA1744" s="11" t="s">
        <v>37</v>
      </c>
      <c r="AB1744" s="11"/>
      <c r="AC1744" s="12"/>
      <c r="AD1744" s="15"/>
      <c r="AE1744" s="15"/>
      <c r="AF1744" s="13"/>
      <c r="AG1744" s="15"/>
      <c r="AH1744" s="42"/>
      <c r="AI1744" s="42"/>
      <c r="AJ1744" s="15"/>
      <c r="AK1744" s="15"/>
      <c r="AL1744" s="15"/>
      <c r="AM1744" s="15"/>
      <c r="AN1744" s="15"/>
      <c r="AO1744" s="27"/>
      <c r="AP1744" s="27">
        <v>227.03594786287564</v>
      </c>
      <c r="AR1744" s="26"/>
      <c r="AT1744" s="13" t="s">
        <v>38</v>
      </c>
      <c r="AU1744" s="16" t="s">
        <v>72</v>
      </c>
      <c r="AV1744" s="13" t="s">
        <v>72</v>
      </c>
      <c r="AX1744" s="16" t="s">
        <v>234</v>
      </c>
      <c r="AZ1744" s="10">
        <v>9145</v>
      </c>
    </row>
    <row r="1745" spans="5:52" s="10" customFormat="1" ht="12" x14ac:dyDescent="0.2">
      <c r="E1745" s="11"/>
      <c r="F1745" s="11"/>
      <c r="G1745" s="11"/>
      <c r="I1745" s="11"/>
      <c r="J1745" s="11"/>
      <c r="L1745" s="23"/>
      <c r="M1745" s="11"/>
      <c r="N1745" s="11"/>
      <c r="P1745" s="11"/>
      <c r="Q1745" s="55"/>
      <c r="R1745" s="12"/>
      <c r="S1745" s="12"/>
      <c r="T1745" s="13"/>
      <c r="V1745" s="11"/>
      <c r="W1745" s="15">
        <v>281.33999999999997</v>
      </c>
      <c r="X1745" s="15">
        <v>2.3118840000000001</v>
      </c>
      <c r="Y1745" s="10" t="s">
        <v>71</v>
      </c>
      <c r="AA1745" s="11" t="s">
        <v>37</v>
      </c>
      <c r="AB1745" s="11"/>
      <c r="AC1745" s="12"/>
      <c r="AD1745" s="15"/>
      <c r="AE1745" s="15"/>
      <c r="AF1745" s="13"/>
      <c r="AG1745" s="15"/>
      <c r="AH1745" s="42"/>
      <c r="AI1745" s="42"/>
      <c r="AJ1745" s="15"/>
      <c r="AK1745" s="15"/>
      <c r="AL1745" s="15"/>
      <c r="AM1745" s="15"/>
      <c r="AN1745" s="15"/>
      <c r="AO1745" s="27"/>
      <c r="AP1745" s="27">
        <v>227.03594786287564</v>
      </c>
      <c r="AR1745" s="26"/>
      <c r="AT1745" s="13" t="s">
        <v>38</v>
      </c>
      <c r="AU1745" s="16" t="s">
        <v>72</v>
      </c>
      <c r="AV1745" s="13" t="s">
        <v>72</v>
      </c>
      <c r="AX1745" s="16" t="s">
        <v>234</v>
      </c>
      <c r="AZ1745" s="10">
        <v>9146</v>
      </c>
    </row>
    <row r="1746" spans="5:52" s="10" customFormat="1" ht="12" x14ac:dyDescent="0.2">
      <c r="E1746" s="11"/>
      <c r="F1746" s="11"/>
      <c r="G1746" s="11"/>
      <c r="I1746" s="11"/>
      <c r="J1746" s="11"/>
      <c r="L1746" s="23"/>
      <c r="M1746" s="11"/>
      <c r="N1746" s="11"/>
      <c r="P1746" s="11"/>
      <c r="Q1746" s="55"/>
      <c r="R1746" s="12"/>
      <c r="S1746" s="12"/>
      <c r="T1746" s="13"/>
      <c r="V1746" s="11"/>
      <c r="W1746" s="15">
        <v>281.33999999999997</v>
      </c>
      <c r="X1746" s="15">
        <v>2.3118840000000001</v>
      </c>
      <c r="Y1746" s="10" t="s">
        <v>71</v>
      </c>
      <c r="Z1746" s="10" t="s">
        <v>87</v>
      </c>
      <c r="AA1746" s="11" t="s">
        <v>37</v>
      </c>
      <c r="AB1746" s="11"/>
      <c r="AC1746" s="12"/>
      <c r="AD1746" s="15"/>
      <c r="AE1746" s="15"/>
      <c r="AF1746" s="13"/>
      <c r="AG1746" s="15"/>
      <c r="AH1746" s="42"/>
      <c r="AI1746" s="42"/>
      <c r="AJ1746" s="15"/>
      <c r="AK1746" s="15"/>
      <c r="AL1746" s="15"/>
      <c r="AM1746" s="15"/>
      <c r="AN1746" s="15"/>
      <c r="AO1746" s="27"/>
      <c r="AP1746" s="27">
        <v>227.03594786287564</v>
      </c>
      <c r="AR1746" s="26"/>
      <c r="AT1746" s="13" t="s">
        <v>38</v>
      </c>
      <c r="AU1746" s="16" t="s">
        <v>72</v>
      </c>
      <c r="AV1746" s="13" t="s">
        <v>72</v>
      </c>
      <c r="AX1746" s="16" t="s">
        <v>234</v>
      </c>
      <c r="AZ1746" s="10">
        <v>9147</v>
      </c>
    </row>
    <row r="1747" spans="5:52" s="10" customFormat="1" ht="12" x14ac:dyDescent="0.2">
      <c r="E1747" s="11"/>
      <c r="F1747" s="11"/>
      <c r="G1747" s="11"/>
      <c r="I1747" s="11"/>
      <c r="J1747" s="11"/>
      <c r="L1747" s="23"/>
      <c r="M1747" s="11"/>
      <c r="N1747" s="11"/>
      <c r="O1747" s="23"/>
      <c r="P1747" s="11"/>
      <c r="Q1747" s="55"/>
      <c r="R1747" s="12"/>
      <c r="S1747" s="12"/>
      <c r="T1747" s="13"/>
      <c r="V1747" s="11"/>
      <c r="W1747" s="15">
        <v>63.8</v>
      </c>
      <c r="X1747" s="15">
        <v>20.189630000000001</v>
      </c>
      <c r="Y1747" s="10" t="s">
        <v>86</v>
      </c>
      <c r="Z1747" s="10" t="s">
        <v>71</v>
      </c>
      <c r="AA1747" s="11" t="s">
        <v>37</v>
      </c>
      <c r="AB1747" s="11"/>
      <c r="AC1747" s="12"/>
      <c r="AD1747" s="15"/>
      <c r="AE1747" s="15"/>
      <c r="AF1747" s="13"/>
      <c r="AG1747" s="15"/>
      <c r="AH1747" s="42"/>
      <c r="AI1747" s="42"/>
      <c r="AJ1747" s="15"/>
      <c r="AK1747" s="15"/>
      <c r="AL1747" s="15"/>
      <c r="AM1747" s="15"/>
      <c r="AN1747" s="15"/>
      <c r="AO1747" s="27"/>
      <c r="AP1747" s="27">
        <v>567.58986965718918</v>
      </c>
      <c r="AR1747" s="26"/>
      <c r="AT1747" s="13" t="s">
        <v>38</v>
      </c>
      <c r="AU1747" s="16" t="s">
        <v>72</v>
      </c>
      <c r="AV1747" s="13" t="s">
        <v>72</v>
      </c>
      <c r="AX1747" s="16"/>
      <c r="AZ1747" s="10">
        <v>9148</v>
      </c>
    </row>
    <row r="1748" spans="5:52" s="10" customFormat="1" ht="12" x14ac:dyDescent="0.2">
      <c r="E1748" s="11"/>
      <c r="F1748" s="11"/>
      <c r="G1748" s="11"/>
      <c r="I1748" s="11"/>
      <c r="J1748" s="11"/>
      <c r="L1748" s="23"/>
      <c r="M1748" s="11"/>
      <c r="N1748" s="11"/>
      <c r="O1748" s="23"/>
      <c r="P1748" s="11"/>
      <c r="Q1748" s="55"/>
      <c r="R1748" s="12"/>
      <c r="S1748" s="12"/>
      <c r="T1748" s="13"/>
      <c r="V1748" s="11"/>
      <c r="W1748" s="15">
        <v>63.8</v>
      </c>
      <c r="X1748" s="15">
        <v>20.189630000000001</v>
      </c>
      <c r="Y1748" s="10" t="s">
        <v>143</v>
      </c>
      <c r="Z1748" s="10" t="s">
        <v>71</v>
      </c>
      <c r="AA1748" s="11" t="s">
        <v>37</v>
      </c>
      <c r="AB1748" s="11"/>
      <c r="AC1748" s="12"/>
      <c r="AD1748" s="15"/>
      <c r="AE1748" s="15"/>
      <c r="AF1748" s="13"/>
      <c r="AG1748" s="15"/>
      <c r="AH1748" s="42"/>
      <c r="AI1748" s="42"/>
      <c r="AJ1748" s="15"/>
      <c r="AK1748" s="15"/>
      <c r="AL1748" s="15"/>
      <c r="AM1748" s="15"/>
      <c r="AN1748" s="15"/>
      <c r="AO1748" s="27"/>
      <c r="AP1748" s="27">
        <v>567.58986965718918</v>
      </c>
      <c r="AR1748" s="26"/>
      <c r="AT1748" s="13" t="s">
        <v>38</v>
      </c>
      <c r="AU1748" s="16" t="s">
        <v>72</v>
      </c>
      <c r="AV1748" s="13" t="s">
        <v>72</v>
      </c>
      <c r="AX1748" s="16"/>
      <c r="AZ1748" s="10">
        <v>9149</v>
      </c>
    </row>
    <row r="1749" spans="5:52" s="10" customFormat="1" ht="12" x14ac:dyDescent="0.2">
      <c r="E1749" s="11"/>
      <c r="F1749" s="11"/>
      <c r="G1749" s="11"/>
      <c r="I1749" s="11"/>
      <c r="J1749" s="11"/>
      <c r="L1749" s="23"/>
      <c r="M1749" s="11"/>
      <c r="N1749" s="11"/>
      <c r="O1749" s="23"/>
      <c r="P1749" s="11"/>
      <c r="Q1749" s="55"/>
      <c r="R1749" s="12"/>
      <c r="S1749" s="12"/>
      <c r="T1749" s="13"/>
      <c r="V1749" s="11"/>
      <c r="W1749" s="15">
        <v>1311.21</v>
      </c>
      <c r="X1749" s="15">
        <v>2.706048</v>
      </c>
      <c r="Z1749" s="10" t="s">
        <v>63</v>
      </c>
      <c r="AA1749" s="11" t="s">
        <v>37</v>
      </c>
      <c r="AB1749" s="11"/>
      <c r="AC1749" s="12"/>
      <c r="AD1749" s="15"/>
      <c r="AE1749" s="15"/>
      <c r="AF1749" s="13"/>
      <c r="AG1749" s="15"/>
      <c r="AH1749" s="42"/>
      <c r="AI1749" s="42"/>
      <c r="AJ1749" s="15"/>
      <c r="AK1749" s="15"/>
      <c r="AL1749" s="15"/>
      <c r="AM1749" s="15"/>
      <c r="AN1749" s="15"/>
      <c r="AO1749" s="27"/>
      <c r="AP1749" s="27">
        <v>201.02141217025448</v>
      </c>
      <c r="AR1749" s="26"/>
      <c r="AT1749" s="13" t="s">
        <v>38</v>
      </c>
      <c r="AU1749" s="16" t="s">
        <v>80</v>
      </c>
      <c r="AV1749" s="13" t="s">
        <v>80</v>
      </c>
      <c r="AX1749" s="16" t="s">
        <v>235</v>
      </c>
      <c r="AZ1749" s="10">
        <v>9150</v>
      </c>
    </row>
    <row r="1750" spans="5:52" s="10" customFormat="1" ht="12" x14ac:dyDescent="0.2">
      <c r="E1750" s="11"/>
      <c r="F1750" s="11"/>
      <c r="G1750" s="11"/>
      <c r="I1750" s="11"/>
      <c r="J1750" s="11"/>
      <c r="L1750" s="23"/>
      <c r="M1750" s="11"/>
      <c r="N1750" s="11"/>
      <c r="O1750" s="30"/>
      <c r="P1750" s="19"/>
      <c r="Q1750" s="55"/>
      <c r="R1750" s="12"/>
      <c r="S1750" s="12"/>
      <c r="T1750" s="13"/>
      <c r="V1750" s="11"/>
      <c r="W1750" s="15">
        <v>1311.21</v>
      </c>
      <c r="X1750" s="15">
        <v>2.706048</v>
      </c>
      <c r="Z1750" s="10" t="s">
        <v>236</v>
      </c>
      <c r="AA1750" s="11" t="s">
        <v>37</v>
      </c>
      <c r="AB1750" s="20"/>
      <c r="AC1750" s="12"/>
      <c r="AD1750" s="15"/>
      <c r="AE1750" s="15"/>
      <c r="AF1750" s="13"/>
      <c r="AG1750" s="15"/>
      <c r="AH1750" s="42"/>
      <c r="AI1750" s="42"/>
      <c r="AJ1750" s="15"/>
      <c r="AK1750" s="15"/>
      <c r="AL1750" s="15"/>
      <c r="AM1750" s="15"/>
      <c r="AN1750" s="15"/>
      <c r="AO1750" s="27"/>
      <c r="AP1750" s="27">
        <v>201.02141217025448</v>
      </c>
      <c r="AR1750" s="26"/>
      <c r="AT1750" s="13" t="s">
        <v>38</v>
      </c>
      <c r="AU1750" s="16" t="s">
        <v>80</v>
      </c>
      <c r="AV1750" s="13" t="s">
        <v>80</v>
      </c>
      <c r="AX1750" s="16" t="s">
        <v>237</v>
      </c>
      <c r="AZ1750" s="10">
        <v>9151</v>
      </c>
    </row>
    <row r="1751" spans="5:52" s="10" customFormat="1" ht="12" x14ac:dyDescent="0.2">
      <c r="E1751" s="11"/>
      <c r="F1751" s="11"/>
      <c r="G1751" s="11"/>
      <c r="I1751" s="11"/>
      <c r="J1751" s="11"/>
      <c r="L1751" s="23"/>
      <c r="M1751" s="11"/>
      <c r="N1751" s="11"/>
      <c r="O1751" s="23"/>
      <c r="P1751" s="11"/>
      <c r="Q1751" s="55"/>
      <c r="R1751" s="12"/>
      <c r="S1751" s="12"/>
      <c r="T1751" s="13"/>
      <c r="V1751" s="11"/>
      <c r="W1751" s="15">
        <v>1311.21</v>
      </c>
      <c r="X1751" s="15">
        <v>2.706048</v>
      </c>
      <c r="Y1751" s="10" t="s">
        <v>111</v>
      </c>
      <c r="Z1751" s="10" t="s">
        <v>79</v>
      </c>
      <c r="AA1751" s="11" t="s">
        <v>37</v>
      </c>
      <c r="AB1751" s="11"/>
      <c r="AC1751" s="12"/>
      <c r="AD1751" s="15"/>
      <c r="AE1751" s="15"/>
      <c r="AF1751" s="13"/>
      <c r="AG1751" s="15"/>
      <c r="AH1751" s="42"/>
      <c r="AI1751" s="42"/>
      <c r="AJ1751" s="15"/>
      <c r="AK1751" s="15"/>
      <c r="AL1751" s="15"/>
      <c r="AM1751" s="15"/>
      <c r="AN1751" s="15"/>
      <c r="AO1751" s="27"/>
      <c r="AP1751" s="27">
        <v>201.02141217025448</v>
      </c>
      <c r="AR1751" s="26"/>
      <c r="AT1751" s="13" t="s">
        <v>38</v>
      </c>
      <c r="AU1751" s="16" t="s">
        <v>80</v>
      </c>
      <c r="AV1751" s="13" t="s">
        <v>80</v>
      </c>
      <c r="AX1751" s="16"/>
      <c r="AZ1751" s="10">
        <v>9152</v>
      </c>
    </row>
    <row r="1752" spans="5:52" s="10" customFormat="1" ht="12" x14ac:dyDescent="0.2">
      <c r="E1752" s="11"/>
      <c r="F1752" s="11"/>
      <c r="G1752" s="11"/>
      <c r="I1752" s="11"/>
      <c r="J1752" s="11"/>
      <c r="L1752" s="23"/>
      <c r="M1752" s="11"/>
      <c r="N1752" s="11"/>
      <c r="O1752" s="23"/>
      <c r="P1752" s="11"/>
      <c r="Q1752" s="55"/>
      <c r="R1752" s="12"/>
      <c r="S1752" s="12"/>
      <c r="T1752" s="13"/>
      <c r="V1752" s="11"/>
      <c r="W1752" s="15">
        <v>1311.21</v>
      </c>
      <c r="X1752" s="15">
        <v>2.706048</v>
      </c>
      <c r="Y1752" s="10" t="s">
        <v>111</v>
      </c>
      <c r="Z1752" s="10" t="s">
        <v>79</v>
      </c>
      <c r="AA1752" s="11" t="s">
        <v>37</v>
      </c>
      <c r="AB1752" s="11"/>
      <c r="AC1752" s="12"/>
      <c r="AD1752" s="15"/>
      <c r="AE1752" s="15"/>
      <c r="AF1752" s="13"/>
      <c r="AG1752" s="15"/>
      <c r="AH1752" s="42"/>
      <c r="AI1752" s="42"/>
      <c r="AJ1752" s="15"/>
      <c r="AK1752" s="15"/>
      <c r="AL1752" s="15"/>
      <c r="AM1752" s="15"/>
      <c r="AN1752" s="15"/>
      <c r="AO1752" s="27"/>
      <c r="AP1752" s="27">
        <v>201.02141217025448</v>
      </c>
      <c r="AR1752" s="26"/>
      <c r="AT1752" s="13" t="s">
        <v>38</v>
      </c>
      <c r="AU1752" s="16" t="s">
        <v>80</v>
      </c>
      <c r="AV1752" s="13" t="s">
        <v>80</v>
      </c>
      <c r="AX1752" s="16"/>
      <c r="AZ1752" s="10">
        <v>9153</v>
      </c>
    </row>
    <row r="1753" spans="5:52" s="10" customFormat="1" ht="12" x14ac:dyDescent="0.2">
      <c r="E1753" s="11"/>
      <c r="F1753" s="11"/>
      <c r="G1753" s="11"/>
      <c r="I1753" s="11"/>
      <c r="J1753" s="11"/>
      <c r="L1753" s="23"/>
      <c r="M1753" s="11"/>
      <c r="N1753" s="11"/>
      <c r="O1753" s="23"/>
      <c r="P1753" s="11"/>
      <c r="Q1753" s="55"/>
      <c r="R1753" s="12"/>
      <c r="S1753" s="12"/>
      <c r="T1753" s="13"/>
      <c r="V1753" s="11"/>
      <c r="W1753" s="15">
        <v>1311.21</v>
      </c>
      <c r="X1753" s="15">
        <v>2.706048</v>
      </c>
      <c r="Y1753" s="10" t="s">
        <v>111</v>
      </c>
      <c r="Z1753" s="10" t="s">
        <v>79</v>
      </c>
      <c r="AA1753" s="11" t="s">
        <v>37</v>
      </c>
      <c r="AB1753" s="11"/>
      <c r="AC1753" s="12"/>
      <c r="AD1753" s="15"/>
      <c r="AE1753" s="15"/>
      <c r="AF1753" s="13"/>
      <c r="AG1753" s="15"/>
      <c r="AH1753" s="42"/>
      <c r="AI1753" s="42"/>
      <c r="AJ1753" s="15"/>
      <c r="AK1753" s="15"/>
      <c r="AL1753" s="15"/>
      <c r="AM1753" s="15"/>
      <c r="AN1753" s="15"/>
      <c r="AO1753" s="27"/>
      <c r="AP1753" s="27">
        <v>201.02141217025448</v>
      </c>
      <c r="AR1753" s="26"/>
      <c r="AT1753" s="13" t="s">
        <v>38</v>
      </c>
      <c r="AU1753" s="16" t="s">
        <v>80</v>
      </c>
      <c r="AV1753" s="13" t="s">
        <v>80</v>
      </c>
      <c r="AX1753" s="16"/>
      <c r="AZ1753" s="10">
        <v>9154</v>
      </c>
    </row>
    <row r="1754" spans="5:52" s="10" customFormat="1" ht="12" x14ac:dyDescent="0.2">
      <c r="E1754" s="11"/>
      <c r="F1754" s="11"/>
      <c r="G1754" s="11"/>
      <c r="I1754" s="11"/>
      <c r="J1754" s="11"/>
      <c r="L1754" s="23"/>
      <c r="M1754" s="11"/>
      <c r="N1754" s="11"/>
      <c r="O1754" s="23"/>
      <c r="P1754" s="11"/>
      <c r="Q1754" s="55"/>
      <c r="R1754" s="12"/>
      <c r="S1754" s="12"/>
      <c r="T1754" s="13"/>
      <c r="V1754" s="11"/>
      <c r="W1754" s="15">
        <v>1311.21</v>
      </c>
      <c r="X1754" s="15">
        <v>2.706048</v>
      </c>
      <c r="Z1754" s="10" t="s">
        <v>226</v>
      </c>
      <c r="AA1754" s="11" t="s">
        <v>37</v>
      </c>
      <c r="AB1754" s="11"/>
      <c r="AC1754" s="12"/>
      <c r="AD1754" s="15"/>
      <c r="AE1754" s="15"/>
      <c r="AF1754" s="13"/>
      <c r="AG1754" s="15"/>
      <c r="AH1754" s="42"/>
      <c r="AI1754" s="42"/>
      <c r="AJ1754" s="15"/>
      <c r="AK1754" s="15"/>
      <c r="AL1754" s="15"/>
      <c r="AM1754" s="15"/>
      <c r="AN1754" s="15"/>
      <c r="AO1754" s="27"/>
      <c r="AP1754" s="27">
        <v>201.02141217025448</v>
      </c>
      <c r="AR1754" s="26"/>
      <c r="AT1754" s="13" t="s">
        <v>38</v>
      </c>
      <c r="AU1754" s="16" t="s">
        <v>80</v>
      </c>
      <c r="AV1754" s="13" t="s">
        <v>80</v>
      </c>
      <c r="AX1754" s="16" t="s">
        <v>238</v>
      </c>
      <c r="AZ1754" s="10">
        <v>9155</v>
      </c>
    </row>
    <row r="1755" spans="5:52" s="10" customFormat="1" ht="12" x14ac:dyDescent="0.2">
      <c r="E1755" s="11"/>
      <c r="F1755" s="11"/>
      <c r="G1755" s="11"/>
      <c r="I1755" s="11"/>
      <c r="J1755" s="11"/>
      <c r="L1755" s="23"/>
      <c r="M1755" s="11"/>
      <c r="N1755" s="11"/>
      <c r="O1755" s="23"/>
      <c r="P1755" s="11"/>
      <c r="Q1755" s="55"/>
      <c r="R1755" s="12"/>
      <c r="S1755" s="12"/>
      <c r="T1755" s="13"/>
      <c r="V1755" s="11"/>
      <c r="W1755" s="15">
        <v>1311.21</v>
      </c>
      <c r="X1755" s="15">
        <v>2.706048</v>
      </c>
      <c r="Y1755" s="10" t="s">
        <v>111</v>
      </c>
      <c r="Z1755" s="10" t="s">
        <v>79</v>
      </c>
      <c r="AA1755" s="11" t="s">
        <v>37</v>
      </c>
      <c r="AB1755" s="11"/>
      <c r="AC1755" s="12"/>
      <c r="AD1755" s="15"/>
      <c r="AE1755" s="15"/>
      <c r="AF1755" s="13"/>
      <c r="AG1755" s="15"/>
      <c r="AH1755" s="42"/>
      <c r="AI1755" s="42"/>
      <c r="AJ1755" s="15"/>
      <c r="AK1755" s="15"/>
      <c r="AL1755" s="15"/>
      <c r="AM1755" s="15"/>
      <c r="AN1755" s="15"/>
      <c r="AO1755" s="27"/>
      <c r="AP1755" s="27">
        <v>201.02141217025448</v>
      </c>
      <c r="AR1755" s="26"/>
      <c r="AT1755" s="13" t="s">
        <v>38</v>
      </c>
      <c r="AU1755" s="16" t="s">
        <v>80</v>
      </c>
      <c r="AV1755" s="13" t="s">
        <v>80</v>
      </c>
      <c r="AX1755" s="16"/>
      <c r="AZ1755" s="10">
        <v>9156</v>
      </c>
    </row>
    <row r="1756" spans="5:52" s="10" customFormat="1" ht="12" x14ac:dyDescent="0.2">
      <c r="E1756" s="11"/>
      <c r="F1756" s="11"/>
      <c r="G1756" s="11"/>
      <c r="I1756" s="11"/>
      <c r="J1756" s="11"/>
      <c r="L1756" s="23"/>
      <c r="M1756" s="11"/>
      <c r="N1756" s="11"/>
      <c r="O1756" s="23"/>
      <c r="P1756" s="11"/>
      <c r="Q1756" s="55"/>
      <c r="R1756" s="12"/>
      <c r="S1756" s="12"/>
      <c r="T1756" s="13"/>
      <c r="V1756" s="11"/>
      <c r="W1756" s="15">
        <v>1311.21</v>
      </c>
      <c r="X1756" s="15">
        <v>2.706048</v>
      </c>
      <c r="Y1756" s="10" t="s">
        <v>111</v>
      </c>
      <c r="Z1756" s="10" t="s">
        <v>79</v>
      </c>
      <c r="AA1756" s="11" t="s">
        <v>37</v>
      </c>
      <c r="AB1756" s="11"/>
      <c r="AC1756" s="12"/>
      <c r="AD1756" s="15"/>
      <c r="AE1756" s="15"/>
      <c r="AF1756" s="13"/>
      <c r="AG1756" s="15"/>
      <c r="AH1756" s="42"/>
      <c r="AI1756" s="42"/>
      <c r="AJ1756" s="15"/>
      <c r="AK1756" s="15"/>
      <c r="AL1756" s="15"/>
      <c r="AM1756" s="15"/>
      <c r="AN1756" s="15"/>
      <c r="AO1756" s="27"/>
      <c r="AP1756" s="27">
        <v>201.02141217025448</v>
      </c>
      <c r="AR1756" s="26"/>
      <c r="AT1756" s="13" t="s">
        <v>38</v>
      </c>
      <c r="AU1756" s="16" t="s">
        <v>80</v>
      </c>
      <c r="AV1756" s="13" t="s">
        <v>80</v>
      </c>
      <c r="AX1756" s="16"/>
      <c r="AZ1756" s="10">
        <v>9157</v>
      </c>
    </row>
    <row r="1757" spans="5:52" s="10" customFormat="1" ht="12" x14ac:dyDescent="0.2">
      <c r="E1757" s="11"/>
      <c r="F1757" s="11"/>
      <c r="G1757" s="11"/>
      <c r="I1757" s="11"/>
      <c r="J1757" s="11"/>
      <c r="L1757" s="23"/>
      <c r="M1757" s="11"/>
      <c r="N1757" s="11"/>
      <c r="O1757" s="23"/>
      <c r="P1757" s="11"/>
      <c r="Q1757" s="55"/>
      <c r="R1757" s="12"/>
      <c r="S1757" s="12"/>
      <c r="T1757" s="13"/>
      <c r="V1757" s="11"/>
      <c r="W1757" s="15">
        <v>1524.12</v>
      </c>
      <c r="X1757" s="15">
        <v>5.1955200000000001</v>
      </c>
      <c r="Z1757" s="10" t="s">
        <v>226</v>
      </c>
      <c r="AA1757" s="11" t="s">
        <v>37</v>
      </c>
      <c r="AB1757" s="11"/>
      <c r="AC1757" s="12"/>
      <c r="AD1757" s="15"/>
      <c r="AE1757" s="15"/>
      <c r="AF1757" s="13"/>
      <c r="AG1757" s="15"/>
      <c r="AH1757" s="42"/>
      <c r="AI1757" s="42"/>
      <c r="AJ1757" s="15"/>
      <c r="AK1757" s="15"/>
      <c r="AL1757" s="15"/>
      <c r="AM1757" s="15"/>
      <c r="AN1757" s="15"/>
      <c r="AO1757" s="27"/>
      <c r="AP1757" s="27">
        <v>181.67188573494846</v>
      </c>
      <c r="AR1757" s="26"/>
      <c r="AT1757" s="13" t="s">
        <v>38</v>
      </c>
      <c r="AU1757" s="16" t="s">
        <v>80</v>
      </c>
      <c r="AV1757" s="13" t="s">
        <v>80</v>
      </c>
      <c r="AX1757" s="16" t="s">
        <v>239</v>
      </c>
      <c r="AZ1757" s="10">
        <v>9158</v>
      </c>
    </row>
    <row r="1758" spans="5:52" s="10" customFormat="1" ht="12" x14ac:dyDescent="0.2">
      <c r="E1758" s="11"/>
      <c r="F1758" s="11"/>
      <c r="G1758" s="11"/>
      <c r="I1758" s="11"/>
      <c r="J1758" s="11"/>
      <c r="L1758" s="23"/>
      <c r="M1758" s="11"/>
      <c r="N1758" s="11"/>
      <c r="O1758" s="23"/>
      <c r="P1758" s="11"/>
      <c r="Q1758" s="55"/>
      <c r="R1758" s="12"/>
      <c r="S1758" s="12"/>
      <c r="T1758" s="13"/>
      <c r="V1758" s="11"/>
      <c r="W1758" s="15">
        <v>1524.12</v>
      </c>
      <c r="X1758" s="15">
        <v>5.1955200000000001</v>
      </c>
      <c r="Z1758" s="10" t="s">
        <v>226</v>
      </c>
      <c r="AA1758" s="11" t="s">
        <v>37</v>
      </c>
      <c r="AB1758" s="11"/>
      <c r="AC1758" s="12"/>
      <c r="AD1758" s="15"/>
      <c r="AE1758" s="15"/>
      <c r="AF1758" s="13"/>
      <c r="AG1758" s="15"/>
      <c r="AH1758" s="42"/>
      <c r="AI1758" s="42"/>
      <c r="AJ1758" s="15"/>
      <c r="AK1758" s="15"/>
      <c r="AL1758" s="15"/>
      <c r="AM1758" s="15"/>
      <c r="AN1758" s="15"/>
      <c r="AO1758" s="27"/>
      <c r="AP1758" s="27">
        <v>181.67188573494846</v>
      </c>
      <c r="AR1758" s="26"/>
      <c r="AT1758" s="13" t="s">
        <v>38</v>
      </c>
      <c r="AU1758" s="16" t="s">
        <v>80</v>
      </c>
      <c r="AV1758" s="13" t="s">
        <v>80</v>
      </c>
      <c r="AX1758" s="16" t="s">
        <v>240</v>
      </c>
      <c r="AZ1758" s="10">
        <v>9159</v>
      </c>
    </row>
    <row r="1759" spans="5:52" s="10" customFormat="1" ht="12" x14ac:dyDescent="0.2">
      <c r="E1759" s="11"/>
      <c r="F1759" s="11"/>
      <c r="G1759" s="11"/>
      <c r="I1759" s="11"/>
      <c r="J1759" s="11"/>
      <c r="L1759" s="23"/>
      <c r="M1759" s="11"/>
      <c r="N1759" s="11"/>
      <c r="O1759" s="30"/>
      <c r="P1759" s="11"/>
      <c r="Q1759" s="55"/>
      <c r="R1759" s="12"/>
      <c r="S1759" s="12"/>
      <c r="T1759" s="13"/>
      <c r="V1759" s="11"/>
      <c r="W1759" s="15">
        <v>1524.12</v>
      </c>
      <c r="X1759" s="15">
        <v>5.1955200000000001</v>
      </c>
      <c r="Z1759" s="10" t="s">
        <v>63</v>
      </c>
      <c r="AA1759" s="11" t="s">
        <v>37</v>
      </c>
      <c r="AB1759" s="20"/>
      <c r="AC1759" s="12"/>
      <c r="AD1759" s="15"/>
      <c r="AE1759" s="15"/>
      <c r="AF1759" s="13"/>
      <c r="AG1759" s="15"/>
      <c r="AH1759" s="42"/>
      <c r="AI1759" s="42"/>
      <c r="AJ1759" s="15"/>
      <c r="AK1759" s="15"/>
      <c r="AL1759" s="15"/>
      <c r="AM1759" s="15"/>
      <c r="AN1759" s="15"/>
      <c r="AO1759" s="27"/>
      <c r="AP1759" s="27">
        <v>181.67188573494846</v>
      </c>
      <c r="AR1759" s="26"/>
      <c r="AT1759" s="13" t="s">
        <v>38</v>
      </c>
      <c r="AU1759" s="16" t="s">
        <v>80</v>
      </c>
      <c r="AV1759" s="13" t="s">
        <v>80</v>
      </c>
      <c r="AX1759" s="16" t="s">
        <v>240</v>
      </c>
      <c r="AZ1759" s="10">
        <v>9160</v>
      </c>
    </row>
    <row r="1760" spans="5:52" s="10" customFormat="1" ht="12" x14ac:dyDescent="0.2">
      <c r="E1760" s="11"/>
      <c r="F1760" s="11"/>
      <c r="G1760" s="11"/>
      <c r="I1760" s="11"/>
      <c r="J1760" s="11"/>
      <c r="L1760" s="23"/>
      <c r="M1760" s="11"/>
      <c r="N1760" s="11"/>
      <c r="O1760" s="23"/>
      <c r="P1760" s="11"/>
      <c r="Q1760" s="55"/>
      <c r="R1760" s="12"/>
      <c r="S1760" s="12"/>
      <c r="T1760" s="13"/>
      <c r="V1760" s="11"/>
      <c r="W1760" s="15">
        <v>1524.12</v>
      </c>
      <c r="X1760" s="15">
        <v>5.1955200000000001</v>
      </c>
      <c r="Z1760" s="10" t="s">
        <v>63</v>
      </c>
      <c r="AA1760" s="11" t="s">
        <v>37</v>
      </c>
      <c r="AB1760" s="11"/>
      <c r="AC1760" s="12"/>
      <c r="AD1760" s="15"/>
      <c r="AE1760" s="15"/>
      <c r="AF1760" s="13"/>
      <c r="AG1760" s="15"/>
      <c r="AH1760" s="42"/>
      <c r="AI1760" s="42"/>
      <c r="AJ1760" s="15"/>
      <c r="AK1760" s="15"/>
      <c r="AL1760" s="15"/>
      <c r="AM1760" s="15"/>
      <c r="AN1760" s="15"/>
      <c r="AO1760" s="27"/>
      <c r="AP1760" s="27">
        <v>181.67188573494846</v>
      </c>
      <c r="AR1760" s="26"/>
      <c r="AT1760" s="13" t="s">
        <v>38</v>
      </c>
      <c r="AU1760" s="16" t="s">
        <v>80</v>
      </c>
      <c r="AV1760" s="13" t="s">
        <v>80</v>
      </c>
      <c r="AX1760" s="16" t="s">
        <v>240</v>
      </c>
      <c r="AZ1760" s="10">
        <v>9161</v>
      </c>
    </row>
    <row r="1761" spans="5:52" s="10" customFormat="1" ht="12" x14ac:dyDescent="0.2">
      <c r="E1761" s="11"/>
      <c r="F1761" s="11"/>
      <c r="G1761" s="11"/>
      <c r="I1761" s="11"/>
      <c r="J1761" s="11"/>
      <c r="L1761" s="23"/>
      <c r="M1761" s="11"/>
      <c r="N1761" s="11"/>
      <c r="P1761" s="11"/>
      <c r="Q1761" s="55"/>
      <c r="R1761" s="12"/>
      <c r="S1761" s="12"/>
      <c r="T1761" s="13"/>
      <c r="V1761" s="11"/>
      <c r="W1761" s="15">
        <v>1524.12</v>
      </c>
      <c r="X1761" s="15">
        <v>5.1955200000000001</v>
      </c>
      <c r="Y1761" s="10" t="s">
        <v>111</v>
      </c>
      <c r="Z1761" s="10" t="s">
        <v>79</v>
      </c>
      <c r="AA1761" s="11" t="s">
        <v>37</v>
      </c>
      <c r="AB1761" s="11"/>
      <c r="AC1761" s="12"/>
      <c r="AD1761" s="15"/>
      <c r="AE1761" s="15"/>
      <c r="AF1761" s="13"/>
      <c r="AG1761" s="15"/>
      <c r="AH1761" s="42"/>
      <c r="AI1761" s="42"/>
      <c r="AJ1761" s="15"/>
      <c r="AK1761" s="15"/>
      <c r="AL1761" s="15"/>
      <c r="AM1761" s="15"/>
      <c r="AN1761" s="15"/>
      <c r="AO1761" s="27"/>
      <c r="AP1761" s="27">
        <v>181.67188573494846</v>
      </c>
      <c r="AR1761" s="26"/>
      <c r="AT1761" s="13" t="s">
        <v>38</v>
      </c>
      <c r="AU1761" s="16" t="s">
        <v>80</v>
      </c>
      <c r="AV1761" s="13" t="s">
        <v>80</v>
      </c>
      <c r="AX1761" s="16"/>
      <c r="AZ1761" s="10">
        <v>9162</v>
      </c>
    </row>
    <row r="1762" spans="5:52" s="10" customFormat="1" ht="12" x14ac:dyDescent="0.2">
      <c r="E1762" s="11"/>
      <c r="F1762" s="11"/>
      <c r="G1762" s="11"/>
      <c r="I1762" s="11"/>
      <c r="J1762" s="11"/>
      <c r="L1762" s="23"/>
      <c r="M1762" s="11"/>
      <c r="N1762" s="11"/>
      <c r="P1762" s="11"/>
      <c r="Q1762" s="55"/>
      <c r="R1762" s="12"/>
      <c r="S1762" s="12"/>
      <c r="T1762" s="13"/>
      <c r="V1762" s="11"/>
      <c r="W1762" s="15">
        <v>1524.12</v>
      </c>
      <c r="X1762" s="15">
        <v>5.1955200000000001</v>
      </c>
      <c r="Y1762" s="10" t="s">
        <v>111</v>
      </c>
      <c r="Z1762" s="10" t="s">
        <v>79</v>
      </c>
      <c r="AA1762" s="11" t="s">
        <v>37</v>
      </c>
      <c r="AB1762" s="18"/>
      <c r="AC1762" s="12"/>
      <c r="AD1762" s="15"/>
      <c r="AE1762" s="15"/>
      <c r="AF1762" s="13"/>
      <c r="AG1762" s="15"/>
      <c r="AH1762" s="42"/>
      <c r="AI1762" s="42"/>
      <c r="AJ1762" s="15"/>
      <c r="AK1762" s="15"/>
      <c r="AL1762" s="15"/>
      <c r="AM1762" s="15"/>
      <c r="AN1762" s="15"/>
      <c r="AO1762" s="27"/>
      <c r="AP1762" s="27">
        <v>181.67188573494846</v>
      </c>
      <c r="AR1762" s="26"/>
      <c r="AT1762" s="13" t="s">
        <v>38</v>
      </c>
      <c r="AU1762" s="16" t="s">
        <v>80</v>
      </c>
      <c r="AV1762" s="13" t="s">
        <v>80</v>
      </c>
      <c r="AX1762" s="16"/>
      <c r="AZ1762" s="10">
        <v>9163</v>
      </c>
    </row>
    <row r="1763" spans="5:52" s="10" customFormat="1" ht="12" x14ac:dyDescent="0.2">
      <c r="E1763" s="11"/>
      <c r="F1763" s="11"/>
      <c r="G1763" s="11"/>
      <c r="I1763" s="11"/>
      <c r="J1763" s="11"/>
      <c r="L1763" s="23"/>
      <c r="M1763" s="11"/>
      <c r="N1763" s="11"/>
      <c r="O1763" s="23"/>
      <c r="P1763" s="11"/>
      <c r="Q1763" s="55"/>
      <c r="R1763" s="12"/>
      <c r="S1763" s="12"/>
      <c r="T1763" s="13"/>
      <c r="V1763" s="11"/>
      <c r="W1763" s="15">
        <v>1524.12</v>
      </c>
      <c r="X1763" s="15">
        <v>5.1955200000000001</v>
      </c>
      <c r="Z1763" s="10" t="s">
        <v>63</v>
      </c>
      <c r="AA1763" s="11" t="s">
        <v>37</v>
      </c>
      <c r="AB1763" s="18"/>
      <c r="AC1763" s="12"/>
      <c r="AD1763" s="15"/>
      <c r="AE1763" s="15"/>
      <c r="AF1763" s="13"/>
      <c r="AG1763" s="15"/>
      <c r="AH1763" s="42"/>
      <c r="AI1763" s="42"/>
      <c r="AJ1763" s="15"/>
      <c r="AK1763" s="15"/>
      <c r="AL1763" s="15"/>
      <c r="AM1763" s="15"/>
      <c r="AN1763" s="15"/>
      <c r="AO1763" s="27"/>
      <c r="AP1763" s="27">
        <v>181.67188573494846</v>
      </c>
      <c r="AR1763" s="26"/>
      <c r="AT1763" s="13" t="s">
        <v>38</v>
      </c>
      <c r="AU1763" s="16" t="s">
        <v>80</v>
      </c>
      <c r="AV1763" s="13" t="s">
        <v>80</v>
      </c>
      <c r="AX1763" s="16" t="s">
        <v>240</v>
      </c>
      <c r="AZ1763" s="10">
        <v>9164</v>
      </c>
    </row>
    <row r="1764" spans="5:52" s="10" customFormat="1" ht="12" x14ac:dyDescent="0.2">
      <c r="E1764" s="11"/>
      <c r="F1764" s="11"/>
      <c r="G1764" s="11"/>
      <c r="I1764" s="11"/>
      <c r="J1764" s="11"/>
      <c r="L1764" s="23"/>
      <c r="M1764" s="11"/>
      <c r="N1764" s="11"/>
      <c r="P1764" s="11"/>
      <c r="Q1764" s="55"/>
      <c r="R1764" s="12"/>
      <c r="S1764" s="12"/>
      <c r="T1764" s="13"/>
      <c r="V1764" s="11"/>
      <c r="W1764" s="15">
        <v>1524.12</v>
      </c>
      <c r="X1764" s="15">
        <v>5.1955200000000001</v>
      </c>
      <c r="Y1764" s="10" t="s">
        <v>90</v>
      </c>
      <c r="Z1764" s="10" t="s">
        <v>79</v>
      </c>
      <c r="AA1764" s="11" t="s">
        <v>37</v>
      </c>
      <c r="AB1764" s="11"/>
      <c r="AC1764" s="12"/>
      <c r="AD1764" s="15"/>
      <c r="AE1764" s="15"/>
      <c r="AF1764" s="13"/>
      <c r="AG1764" s="15"/>
      <c r="AH1764" s="42"/>
      <c r="AI1764" s="42"/>
      <c r="AJ1764" s="15"/>
      <c r="AK1764" s="15"/>
      <c r="AL1764" s="15"/>
      <c r="AM1764" s="15"/>
      <c r="AN1764" s="15"/>
      <c r="AO1764" s="27"/>
      <c r="AP1764" s="27">
        <v>181.67188573494846</v>
      </c>
      <c r="AR1764" s="26"/>
      <c r="AT1764" s="13" t="s">
        <v>38</v>
      </c>
      <c r="AU1764" s="16" t="s">
        <v>80</v>
      </c>
      <c r="AV1764" s="13" t="s">
        <v>80</v>
      </c>
      <c r="AX1764" s="16"/>
      <c r="AZ1764" s="10">
        <v>9165</v>
      </c>
    </row>
    <row r="1765" spans="5:52" s="10" customFormat="1" ht="12" x14ac:dyDescent="0.2">
      <c r="E1765" s="11"/>
      <c r="F1765" s="11"/>
      <c r="G1765" s="11"/>
      <c r="I1765" s="11"/>
      <c r="J1765" s="11"/>
      <c r="L1765" s="23"/>
      <c r="M1765" s="11"/>
      <c r="N1765" s="11"/>
      <c r="P1765" s="11"/>
      <c r="Q1765" s="55"/>
      <c r="R1765" s="12"/>
      <c r="S1765" s="12"/>
      <c r="T1765" s="13"/>
      <c r="V1765" s="11"/>
      <c r="W1765" s="15">
        <v>1524.12</v>
      </c>
      <c r="X1765" s="15">
        <v>5.1955200000000001</v>
      </c>
      <c r="Y1765" s="10" t="s">
        <v>111</v>
      </c>
      <c r="Z1765" s="10" t="s">
        <v>79</v>
      </c>
      <c r="AA1765" s="11" t="s">
        <v>37</v>
      </c>
      <c r="AB1765" s="11"/>
      <c r="AC1765" s="12"/>
      <c r="AD1765" s="15"/>
      <c r="AE1765" s="15"/>
      <c r="AF1765" s="13"/>
      <c r="AG1765" s="15"/>
      <c r="AH1765" s="42"/>
      <c r="AI1765" s="42"/>
      <c r="AJ1765" s="15"/>
      <c r="AK1765" s="15"/>
      <c r="AL1765" s="15"/>
      <c r="AM1765" s="15"/>
      <c r="AN1765" s="15"/>
      <c r="AO1765" s="27"/>
      <c r="AP1765" s="27">
        <v>181.67188573494846</v>
      </c>
      <c r="AR1765" s="26"/>
      <c r="AT1765" s="13" t="s">
        <v>38</v>
      </c>
      <c r="AU1765" s="16" t="s">
        <v>80</v>
      </c>
      <c r="AV1765" s="13" t="s">
        <v>80</v>
      </c>
      <c r="AX1765" s="16"/>
      <c r="AZ1765" s="10">
        <v>9166</v>
      </c>
    </row>
    <row r="1766" spans="5:52" s="10" customFormat="1" ht="12" x14ac:dyDescent="0.2">
      <c r="E1766" s="11"/>
      <c r="F1766" s="11"/>
      <c r="G1766" s="11"/>
      <c r="I1766" s="11"/>
      <c r="J1766" s="11"/>
      <c r="L1766" s="23"/>
      <c r="M1766" s="11"/>
      <c r="N1766" s="11"/>
      <c r="P1766" s="11"/>
      <c r="Q1766" s="55"/>
      <c r="R1766" s="12"/>
      <c r="S1766" s="12"/>
      <c r="T1766" s="13"/>
      <c r="V1766" s="11"/>
      <c r="W1766" s="15">
        <v>1524.12</v>
      </c>
      <c r="X1766" s="15">
        <v>5.1955200000000001</v>
      </c>
      <c r="Z1766" s="10" t="s">
        <v>236</v>
      </c>
      <c r="AA1766" s="11" t="s">
        <v>37</v>
      </c>
      <c r="AB1766" s="11"/>
      <c r="AC1766" s="12"/>
      <c r="AD1766" s="15"/>
      <c r="AE1766" s="15"/>
      <c r="AF1766" s="13"/>
      <c r="AG1766" s="15"/>
      <c r="AH1766" s="42"/>
      <c r="AI1766" s="42"/>
      <c r="AJ1766" s="15"/>
      <c r="AK1766" s="15"/>
      <c r="AL1766" s="15"/>
      <c r="AM1766" s="15"/>
      <c r="AN1766" s="15"/>
      <c r="AO1766" s="27"/>
      <c r="AP1766" s="27">
        <v>181.67188573494846</v>
      </c>
      <c r="AR1766" s="26"/>
      <c r="AT1766" s="13" t="s">
        <v>38</v>
      </c>
      <c r="AU1766" s="16" t="s">
        <v>80</v>
      </c>
      <c r="AV1766" s="13" t="s">
        <v>80</v>
      </c>
      <c r="AX1766" s="16" t="s">
        <v>241</v>
      </c>
      <c r="AZ1766" s="10">
        <v>9167</v>
      </c>
    </row>
    <row r="1767" spans="5:52" s="10" customFormat="1" ht="12" x14ac:dyDescent="0.2">
      <c r="E1767" s="11"/>
      <c r="F1767" s="11"/>
      <c r="G1767" s="11"/>
      <c r="I1767" s="11"/>
      <c r="J1767" s="11"/>
      <c r="L1767" s="23"/>
      <c r="M1767" s="11"/>
      <c r="N1767" s="11"/>
      <c r="O1767" s="23"/>
      <c r="P1767" s="11"/>
      <c r="Q1767" s="55"/>
      <c r="R1767" s="12"/>
      <c r="S1767" s="12"/>
      <c r="T1767" s="13"/>
      <c r="V1767" s="11"/>
      <c r="W1767" s="15">
        <v>10</v>
      </c>
      <c r="X1767" s="15">
        <v>8.0000000000000002E-3</v>
      </c>
      <c r="Y1767" s="10" t="s">
        <v>77</v>
      </c>
      <c r="Z1767" s="10" t="s">
        <v>102</v>
      </c>
      <c r="AA1767" s="11" t="s">
        <v>37</v>
      </c>
      <c r="AB1767" s="11"/>
      <c r="AC1767" s="12"/>
      <c r="AD1767" s="15"/>
      <c r="AE1767" s="15"/>
      <c r="AF1767" s="13"/>
      <c r="AG1767" s="15"/>
      <c r="AH1767" s="42"/>
      <c r="AI1767" s="42"/>
      <c r="AJ1767" s="15"/>
      <c r="AK1767" s="15"/>
      <c r="AL1767" s="15"/>
      <c r="AM1767" s="15"/>
      <c r="AN1767" s="15"/>
      <c r="AO1767" s="27"/>
      <c r="AP1767" s="27">
        <v>709.48733707148642</v>
      </c>
      <c r="AR1767" s="26"/>
      <c r="AT1767" s="13" t="s">
        <v>47</v>
      </c>
      <c r="AU1767" s="16" t="s">
        <v>51</v>
      </c>
      <c r="AV1767" s="13" t="s">
        <v>51</v>
      </c>
      <c r="AX1767" s="16" t="s">
        <v>230</v>
      </c>
      <c r="AZ1767" s="10">
        <v>9170</v>
      </c>
    </row>
    <row r="1768" spans="5:52" s="10" customFormat="1" ht="12" x14ac:dyDescent="0.2">
      <c r="E1768" s="11"/>
      <c r="F1768" s="11"/>
      <c r="G1768" s="11"/>
      <c r="I1768" s="11"/>
      <c r="J1768" s="11"/>
      <c r="L1768" s="23"/>
      <c r="M1768" s="11"/>
      <c r="N1768" s="11"/>
      <c r="O1768" s="23"/>
      <c r="P1768" s="11"/>
      <c r="Q1768" s="55"/>
      <c r="R1768" s="12"/>
      <c r="S1768" s="12"/>
      <c r="T1768" s="13"/>
      <c r="V1768" s="11"/>
      <c r="W1768" s="15">
        <v>57.8</v>
      </c>
      <c r="X1768" s="15">
        <v>8.17</v>
      </c>
      <c r="Z1768" s="10" t="s">
        <v>71</v>
      </c>
      <c r="AA1768" s="11" t="s">
        <v>37</v>
      </c>
      <c r="AB1768" s="11"/>
      <c r="AC1768" s="12"/>
      <c r="AD1768" s="15"/>
      <c r="AE1768" s="15"/>
      <c r="AF1768" s="13"/>
      <c r="AG1768" s="15"/>
      <c r="AH1768" s="42"/>
      <c r="AI1768" s="42"/>
      <c r="AJ1768" s="15"/>
      <c r="AK1768" s="15"/>
      <c r="AL1768" s="15"/>
      <c r="AM1768" s="15"/>
      <c r="AN1768" s="15"/>
      <c r="AO1768" s="27"/>
      <c r="AP1768" s="27">
        <v>378.39324643812608</v>
      </c>
      <c r="AR1768" s="26"/>
      <c r="AT1768" s="13" t="s">
        <v>38</v>
      </c>
      <c r="AU1768" s="16" t="s">
        <v>72</v>
      </c>
      <c r="AV1768" s="13" t="s">
        <v>72</v>
      </c>
      <c r="AX1768" s="16" t="s">
        <v>242</v>
      </c>
      <c r="AZ1768" s="10">
        <v>9171</v>
      </c>
    </row>
    <row r="1769" spans="5:52" s="10" customFormat="1" ht="12" x14ac:dyDescent="0.2">
      <c r="E1769" s="11"/>
      <c r="F1769" s="11"/>
      <c r="G1769" s="11"/>
      <c r="I1769" s="11"/>
      <c r="J1769" s="11"/>
      <c r="L1769" s="23"/>
      <c r="M1769" s="11"/>
      <c r="N1769" s="11"/>
      <c r="O1769" s="23"/>
      <c r="P1769" s="11"/>
      <c r="Q1769" s="55"/>
      <c r="R1769" s="12"/>
      <c r="S1769" s="12"/>
      <c r="T1769" s="13"/>
      <c r="V1769" s="11"/>
      <c r="W1769" s="15">
        <v>57.8</v>
      </c>
      <c r="X1769" s="15">
        <v>8.17</v>
      </c>
      <c r="Z1769" s="10" t="s">
        <v>71</v>
      </c>
      <c r="AA1769" s="11" t="s">
        <v>37</v>
      </c>
      <c r="AB1769" s="11"/>
      <c r="AC1769" s="12"/>
      <c r="AD1769" s="15"/>
      <c r="AE1769" s="15"/>
      <c r="AF1769" s="13"/>
      <c r="AG1769" s="15"/>
      <c r="AH1769" s="42"/>
      <c r="AI1769" s="42"/>
      <c r="AJ1769" s="15"/>
      <c r="AK1769" s="15"/>
      <c r="AL1769" s="15"/>
      <c r="AM1769" s="15"/>
      <c r="AN1769" s="15"/>
      <c r="AO1769" s="27"/>
      <c r="AP1769" s="27">
        <v>378.39324643812608</v>
      </c>
      <c r="AR1769" s="26"/>
      <c r="AT1769" s="13" t="s">
        <v>38</v>
      </c>
      <c r="AU1769" s="16" t="s">
        <v>72</v>
      </c>
      <c r="AV1769" s="13" t="s">
        <v>72</v>
      </c>
      <c r="AX1769" s="16" t="s">
        <v>242</v>
      </c>
      <c r="AZ1769" s="10">
        <v>9172</v>
      </c>
    </row>
    <row r="1770" spans="5:52" s="10" customFormat="1" ht="12" x14ac:dyDescent="0.2">
      <c r="E1770" s="11"/>
      <c r="F1770" s="11"/>
      <c r="G1770" s="11"/>
      <c r="I1770" s="11"/>
      <c r="J1770" s="11"/>
      <c r="L1770" s="23"/>
      <c r="M1770" s="11"/>
      <c r="N1770" s="11"/>
      <c r="O1770" s="23"/>
      <c r="P1770" s="11"/>
      <c r="Q1770" s="55"/>
      <c r="R1770" s="12"/>
      <c r="S1770" s="12"/>
      <c r="T1770" s="13"/>
      <c r="V1770" s="11"/>
      <c r="W1770" s="15">
        <v>57.8</v>
      </c>
      <c r="X1770" s="15">
        <v>8.17</v>
      </c>
      <c r="Y1770" s="10" t="s">
        <v>62</v>
      </c>
      <c r="Z1770" s="10" t="s">
        <v>71</v>
      </c>
      <c r="AA1770" s="11" t="s">
        <v>41</v>
      </c>
      <c r="AB1770" s="11"/>
      <c r="AC1770" s="12"/>
      <c r="AD1770" s="15"/>
      <c r="AE1770" s="15"/>
      <c r="AF1770" s="13"/>
      <c r="AG1770" s="15"/>
      <c r="AH1770" s="42"/>
      <c r="AI1770" s="42"/>
      <c r="AJ1770" s="15"/>
      <c r="AK1770" s="15"/>
      <c r="AL1770" s="15"/>
      <c r="AM1770" s="15"/>
      <c r="AN1770" s="15"/>
      <c r="AO1770" s="27"/>
      <c r="AP1770" s="27">
        <v>378.39324643812608</v>
      </c>
      <c r="AR1770" s="26"/>
      <c r="AT1770" s="13" t="s">
        <v>38</v>
      </c>
      <c r="AU1770" s="16" t="s">
        <v>72</v>
      </c>
      <c r="AV1770" s="13" t="s">
        <v>72</v>
      </c>
      <c r="AX1770" s="16" t="s">
        <v>243</v>
      </c>
      <c r="AZ1770" s="10">
        <v>9173</v>
      </c>
    </row>
    <row r="1771" spans="5:52" s="10" customFormat="1" ht="12" x14ac:dyDescent="0.2">
      <c r="E1771" s="11"/>
      <c r="F1771" s="11"/>
      <c r="G1771" s="11"/>
      <c r="I1771" s="11"/>
      <c r="J1771" s="11"/>
      <c r="L1771" s="23"/>
      <c r="M1771" s="11"/>
      <c r="N1771" s="11"/>
      <c r="O1771" s="23"/>
      <c r="P1771" s="11"/>
      <c r="Q1771" s="55"/>
      <c r="R1771" s="12"/>
      <c r="S1771" s="12"/>
      <c r="T1771" s="13"/>
      <c r="V1771" s="11"/>
      <c r="W1771" s="15">
        <v>30.65</v>
      </c>
      <c r="X1771" s="15">
        <v>0.16170000000000001</v>
      </c>
      <c r="Z1771" s="10" t="s">
        <v>244</v>
      </c>
      <c r="AA1771" s="11" t="s">
        <v>37</v>
      </c>
      <c r="AB1771" s="11"/>
      <c r="AC1771" s="12"/>
      <c r="AD1771" s="15"/>
      <c r="AE1771" s="15"/>
      <c r="AF1771" s="13"/>
      <c r="AG1771" s="15"/>
      <c r="AH1771" s="42"/>
      <c r="AI1771" s="42"/>
      <c r="AJ1771" s="15"/>
      <c r="AK1771" s="15"/>
      <c r="AL1771" s="15"/>
      <c r="AM1771" s="15"/>
      <c r="AN1771" s="15"/>
      <c r="AO1771" s="27"/>
      <c r="AP1771" s="27">
        <v>189.19662321906304</v>
      </c>
      <c r="AR1771" s="26"/>
      <c r="AT1771" s="13" t="s">
        <v>47</v>
      </c>
      <c r="AU1771" s="16" t="s">
        <v>75</v>
      </c>
      <c r="AV1771" s="13" t="s">
        <v>75</v>
      </c>
      <c r="AX1771" s="16" t="s">
        <v>245</v>
      </c>
      <c r="AY1771" s="10" t="s">
        <v>163</v>
      </c>
      <c r="AZ1771" s="10">
        <v>9174</v>
      </c>
    </row>
    <row r="1772" spans="5:52" s="10" customFormat="1" ht="12" x14ac:dyDescent="0.2">
      <c r="E1772" s="11"/>
      <c r="F1772" s="11"/>
      <c r="G1772" s="11"/>
      <c r="I1772" s="11"/>
      <c r="J1772" s="11"/>
      <c r="L1772" s="23"/>
      <c r="M1772" s="11"/>
      <c r="N1772" s="11"/>
      <c r="O1772" s="23"/>
      <c r="P1772" s="11"/>
      <c r="Q1772" s="55"/>
      <c r="R1772" s="12"/>
      <c r="S1772" s="12"/>
      <c r="T1772" s="13"/>
      <c r="V1772" s="11"/>
      <c r="W1772" s="15">
        <v>30.65</v>
      </c>
      <c r="X1772" s="15">
        <v>0.16170000000000001</v>
      </c>
      <c r="Y1772" s="10" t="s">
        <v>73</v>
      </c>
      <c r="Z1772" s="10" t="s">
        <v>74</v>
      </c>
      <c r="AA1772" s="11" t="s">
        <v>37</v>
      </c>
      <c r="AB1772" s="11"/>
      <c r="AC1772" s="12"/>
      <c r="AD1772" s="15"/>
      <c r="AE1772" s="15"/>
      <c r="AF1772" s="13"/>
      <c r="AG1772" s="15"/>
      <c r="AH1772" s="42"/>
      <c r="AI1772" s="42"/>
      <c r="AJ1772" s="15"/>
      <c r="AK1772" s="15"/>
      <c r="AL1772" s="15"/>
      <c r="AM1772" s="15"/>
      <c r="AN1772" s="15"/>
      <c r="AO1772" s="27"/>
      <c r="AP1772" s="27">
        <v>189.19662321906304</v>
      </c>
      <c r="AR1772" s="26"/>
      <c r="AT1772" s="13" t="s">
        <v>47</v>
      </c>
      <c r="AU1772" s="16" t="s">
        <v>75</v>
      </c>
      <c r="AV1772" s="13" t="s">
        <v>75</v>
      </c>
      <c r="AX1772" s="16" t="s">
        <v>246</v>
      </c>
      <c r="AY1772" s="10" t="s">
        <v>163</v>
      </c>
      <c r="AZ1772" s="10">
        <v>9175</v>
      </c>
    </row>
    <row r="1773" spans="5:52" s="10" customFormat="1" ht="12" x14ac:dyDescent="0.2">
      <c r="E1773" s="11"/>
      <c r="F1773" s="11"/>
      <c r="G1773" s="11"/>
      <c r="I1773" s="11"/>
      <c r="J1773" s="11"/>
      <c r="L1773" s="23"/>
      <c r="M1773" s="11"/>
      <c r="N1773" s="11"/>
      <c r="O1773" s="23"/>
      <c r="P1773" s="11"/>
      <c r="Q1773" s="55"/>
      <c r="R1773" s="12"/>
      <c r="S1773" s="12"/>
      <c r="T1773" s="13"/>
      <c r="V1773" s="11"/>
      <c r="W1773" s="15">
        <v>30.65</v>
      </c>
      <c r="X1773" s="15">
        <v>0.16170000000000001</v>
      </c>
      <c r="Y1773" s="10" t="s">
        <v>73</v>
      </c>
      <c r="Z1773" s="10" t="s">
        <v>74</v>
      </c>
      <c r="AA1773" s="11" t="s">
        <v>37</v>
      </c>
      <c r="AB1773" s="11"/>
      <c r="AC1773" s="12"/>
      <c r="AD1773" s="15"/>
      <c r="AE1773" s="15"/>
      <c r="AF1773" s="13"/>
      <c r="AG1773" s="15"/>
      <c r="AH1773" s="42"/>
      <c r="AI1773" s="42"/>
      <c r="AJ1773" s="15"/>
      <c r="AK1773" s="15"/>
      <c r="AL1773" s="15"/>
      <c r="AM1773" s="15"/>
      <c r="AN1773" s="15"/>
      <c r="AO1773" s="27"/>
      <c r="AP1773" s="27">
        <v>189.19662321906304</v>
      </c>
      <c r="AR1773" s="26"/>
      <c r="AT1773" s="13" t="s">
        <v>47</v>
      </c>
      <c r="AU1773" s="16" t="s">
        <v>75</v>
      </c>
      <c r="AV1773" s="13" t="s">
        <v>75</v>
      </c>
      <c r="AX1773" s="16" t="s">
        <v>246</v>
      </c>
      <c r="AY1773" s="10" t="s">
        <v>163</v>
      </c>
      <c r="AZ1773" s="10">
        <v>9176</v>
      </c>
    </row>
    <row r="1774" spans="5:52" s="10" customFormat="1" ht="12" x14ac:dyDescent="0.2">
      <c r="E1774" s="11"/>
      <c r="F1774" s="11"/>
      <c r="G1774" s="11"/>
      <c r="I1774" s="11"/>
      <c r="J1774" s="11"/>
      <c r="L1774" s="23"/>
      <c r="M1774" s="11"/>
      <c r="N1774" s="11"/>
      <c r="O1774" s="23"/>
      <c r="P1774" s="11"/>
      <c r="Q1774" s="55"/>
      <c r="R1774" s="12"/>
      <c r="S1774" s="12"/>
      <c r="T1774" s="13"/>
      <c r="V1774" s="11"/>
      <c r="W1774" s="15">
        <v>252</v>
      </c>
      <c r="X1774" s="15">
        <v>1.1424000000000001</v>
      </c>
      <c r="Z1774" s="10" t="s">
        <v>77</v>
      </c>
      <c r="AA1774" s="11" t="s">
        <v>37</v>
      </c>
      <c r="AB1774" s="11"/>
      <c r="AC1774" s="12"/>
      <c r="AD1774" s="15"/>
      <c r="AE1774" s="15"/>
      <c r="AF1774" s="13"/>
      <c r="AG1774" s="15"/>
      <c r="AH1774" s="42"/>
      <c r="AI1774" s="42"/>
      <c r="AJ1774" s="15"/>
      <c r="AK1774" s="15"/>
      <c r="AL1774" s="15"/>
      <c r="AM1774" s="15"/>
      <c r="AN1774" s="15"/>
      <c r="AO1774" s="27"/>
      <c r="AP1774" s="27">
        <v>472.99155804765763</v>
      </c>
      <c r="AR1774" s="26"/>
      <c r="AT1774" s="13" t="s">
        <v>47</v>
      </c>
      <c r="AU1774" s="16" t="s">
        <v>51</v>
      </c>
      <c r="AV1774" s="13" t="s">
        <v>51</v>
      </c>
      <c r="AX1774" s="16" t="s">
        <v>247</v>
      </c>
      <c r="AZ1774" s="10">
        <v>9199</v>
      </c>
    </row>
    <row r="1775" spans="5:52" s="10" customFormat="1" ht="12" x14ac:dyDescent="0.2">
      <c r="E1775" s="11"/>
      <c r="F1775" s="11"/>
      <c r="G1775" s="11"/>
      <c r="I1775" s="11"/>
      <c r="J1775" s="11"/>
      <c r="L1775" s="23"/>
      <c r="M1775" s="11"/>
      <c r="N1775" s="11"/>
      <c r="O1775" s="23"/>
      <c r="P1775" s="11"/>
      <c r="Q1775" s="55"/>
      <c r="R1775" s="12"/>
      <c r="S1775" s="12"/>
      <c r="T1775" s="13"/>
      <c r="V1775" s="11"/>
      <c r="W1775" s="15">
        <v>252</v>
      </c>
      <c r="X1775" s="15">
        <v>1.1424000000000001</v>
      </c>
      <c r="Z1775" s="10" t="s">
        <v>49</v>
      </c>
      <c r="AA1775" s="11" t="s">
        <v>37</v>
      </c>
      <c r="AB1775" s="11"/>
      <c r="AC1775" s="12"/>
      <c r="AD1775" s="15"/>
      <c r="AE1775" s="15"/>
      <c r="AF1775" s="13"/>
      <c r="AG1775" s="15"/>
      <c r="AH1775" s="42"/>
      <c r="AI1775" s="42"/>
      <c r="AJ1775" s="15"/>
      <c r="AK1775" s="15"/>
      <c r="AL1775" s="15"/>
      <c r="AM1775" s="15"/>
      <c r="AN1775" s="15"/>
      <c r="AO1775" s="27"/>
      <c r="AP1775" s="27">
        <v>472.99155804765763</v>
      </c>
      <c r="AR1775" s="26"/>
      <c r="AT1775" s="13" t="s">
        <v>47</v>
      </c>
      <c r="AU1775" s="16" t="s">
        <v>51</v>
      </c>
      <c r="AV1775" s="13" t="s">
        <v>51</v>
      </c>
      <c r="AX1775" s="16" t="s">
        <v>247</v>
      </c>
      <c r="AZ1775" s="10">
        <v>9200</v>
      </c>
    </row>
    <row r="1776" spans="5:52" s="10" customFormat="1" ht="12" x14ac:dyDescent="0.2">
      <c r="E1776" s="11"/>
      <c r="F1776" s="11"/>
      <c r="G1776" s="11"/>
      <c r="I1776" s="11"/>
      <c r="J1776" s="11"/>
      <c r="L1776" s="23"/>
      <c r="M1776" s="11"/>
      <c r="N1776" s="11"/>
      <c r="O1776" s="23"/>
      <c r="P1776" s="11"/>
      <c r="Q1776" s="55"/>
      <c r="R1776" s="12"/>
      <c r="S1776" s="12"/>
      <c r="T1776" s="13"/>
      <c r="V1776" s="11"/>
      <c r="W1776" s="15">
        <v>252</v>
      </c>
      <c r="X1776" s="15">
        <v>1.1424000000000001</v>
      </c>
      <c r="Z1776" s="10" t="s">
        <v>49</v>
      </c>
      <c r="AA1776" s="11" t="s">
        <v>37</v>
      </c>
      <c r="AB1776" s="11"/>
      <c r="AC1776" s="12"/>
      <c r="AD1776" s="15"/>
      <c r="AE1776" s="15"/>
      <c r="AF1776" s="13"/>
      <c r="AG1776" s="15"/>
      <c r="AH1776" s="42"/>
      <c r="AI1776" s="42"/>
      <c r="AJ1776" s="15"/>
      <c r="AK1776" s="15"/>
      <c r="AL1776" s="15"/>
      <c r="AM1776" s="15"/>
      <c r="AN1776" s="15"/>
      <c r="AO1776" s="27"/>
      <c r="AP1776" s="27">
        <v>472.99155804765763</v>
      </c>
      <c r="AR1776" s="26"/>
      <c r="AT1776" s="13" t="s">
        <v>47</v>
      </c>
      <c r="AU1776" s="16" t="s">
        <v>51</v>
      </c>
      <c r="AV1776" s="13" t="s">
        <v>51</v>
      </c>
      <c r="AX1776" s="16" t="s">
        <v>247</v>
      </c>
      <c r="AZ1776" s="10">
        <v>9201</v>
      </c>
    </row>
    <row r="1777" spans="5:52" s="10" customFormat="1" ht="12" x14ac:dyDescent="0.2">
      <c r="E1777" s="11"/>
      <c r="F1777" s="11"/>
      <c r="G1777" s="11"/>
      <c r="I1777" s="11"/>
      <c r="J1777" s="11"/>
      <c r="L1777" s="23"/>
      <c r="M1777" s="11"/>
      <c r="N1777" s="11"/>
      <c r="O1777" s="23"/>
      <c r="P1777" s="11"/>
      <c r="Q1777" s="55"/>
      <c r="R1777" s="12"/>
      <c r="S1777" s="12"/>
      <c r="T1777" s="13"/>
      <c r="V1777" s="11"/>
      <c r="W1777" s="15">
        <v>10</v>
      </c>
      <c r="X1777" s="15">
        <v>8.0000000000000002E-3</v>
      </c>
      <c r="Y1777" s="10" t="s">
        <v>77</v>
      </c>
      <c r="Z1777" s="10" t="s">
        <v>70</v>
      </c>
      <c r="AA1777" s="11" t="s">
        <v>37</v>
      </c>
      <c r="AB1777" s="11"/>
      <c r="AC1777" s="12"/>
      <c r="AD1777" s="15"/>
      <c r="AE1777" s="15"/>
      <c r="AF1777" s="13"/>
      <c r="AG1777" s="15"/>
      <c r="AH1777" s="42"/>
      <c r="AI1777" s="42"/>
      <c r="AJ1777" s="15"/>
      <c r="AK1777" s="15"/>
      <c r="AL1777" s="15"/>
      <c r="AM1777" s="15"/>
      <c r="AN1777" s="15"/>
      <c r="AO1777" s="27"/>
      <c r="AP1777" s="27">
        <v>236.49577902382882</v>
      </c>
      <c r="AR1777" s="26"/>
      <c r="AT1777" s="13" t="s">
        <v>47</v>
      </c>
      <c r="AU1777" s="16" t="s">
        <v>51</v>
      </c>
      <c r="AV1777" s="13" t="s">
        <v>51</v>
      </c>
      <c r="AX1777" s="16" t="s">
        <v>230</v>
      </c>
      <c r="AZ1777" s="10">
        <v>9202</v>
      </c>
    </row>
    <row r="1778" spans="5:52" s="10" customFormat="1" ht="12" x14ac:dyDescent="0.2">
      <c r="E1778" s="11"/>
      <c r="F1778" s="11"/>
      <c r="G1778" s="11"/>
      <c r="I1778" s="11"/>
      <c r="J1778" s="11"/>
      <c r="L1778" s="23"/>
      <c r="M1778" s="11"/>
      <c r="N1778" s="11"/>
      <c r="O1778" s="23"/>
      <c r="P1778" s="11"/>
      <c r="Q1778" s="55"/>
      <c r="R1778" s="12"/>
      <c r="S1778" s="12"/>
      <c r="T1778" s="13"/>
      <c r="V1778" s="11"/>
      <c r="W1778" s="15">
        <v>10</v>
      </c>
      <c r="X1778" s="15">
        <v>8.0000000000000002E-3</v>
      </c>
      <c r="Y1778" s="10" t="s">
        <v>77</v>
      </c>
      <c r="Z1778" s="10" t="s">
        <v>101</v>
      </c>
      <c r="AA1778" s="11" t="s">
        <v>37</v>
      </c>
      <c r="AB1778" s="11"/>
      <c r="AC1778" s="12"/>
      <c r="AD1778" s="15"/>
      <c r="AE1778" s="15"/>
      <c r="AF1778" s="13"/>
      <c r="AG1778" s="15"/>
      <c r="AH1778" s="42"/>
      <c r="AI1778" s="42"/>
      <c r="AJ1778" s="15"/>
      <c r="AK1778" s="15"/>
      <c r="AL1778" s="15"/>
      <c r="AM1778" s="15"/>
      <c r="AN1778" s="15"/>
      <c r="AO1778" s="27"/>
      <c r="AP1778" s="27">
        <v>236.49577902382882</v>
      </c>
      <c r="AR1778" s="26"/>
      <c r="AT1778" s="13" t="s">
        <v>47</v>
      </c>
      <c r="AU1778" s="16" t="s">
        <v>51</v>
      </c>
      <c r="AV1778" s="13" t="s">
        <v>51</v>
      </c>
      <c r="AX1778" s="16" t="s">
        <v>230</v>
      </c>
      <c r="AZ1778" s="10">
        <v>9203</v>
      </c>
    </row>
    <row r="1779" spans="5:52" s="10" customFormat="1" ht="12" x14ac:dyDescent="0.2">
      <c r="E1779" s="11"/>
      <c r="F1779" s="11"/>
      <c r="G1779" s="11"/>
      <c r="I1779" s="11"/>
      <c r="J1779" s="11"/>
      <c r="L1779" s="23"/>
      <c r="M1779" s="11"/>
      <c r="N1779" s="11"/>
      <c r="O1779" s="23"/>
      <c r="P1779" s="11"/>
      <c r="Q1779" s="55"/>
      <c r="R1779" s="12"/>
      <c r="S1779" s="12"/>
      <c r="T1779" s="13"/>
      <c r="V1779" s="11"/>
      <c r="W1779" s="15">
        <v>10</v>
      </c>
      <c r="X1779" s="15">
        <v>8.0000000000000002E-3</v>
      </c>
      <c r="Y1779" s="10" t="s">
        <v>77</v>
      </c>
      <c r="Z1779" s="10" t="s">
        <v>102</v>
      </c>
      <c r="AA1779" s="11" t="s">
        <v>37</v>
      </c>
      <c r="AB1779" s="11"/>
      <c r="AC1779" s="12"/>
      <c r="AD1779" s="15"/>
      <c r="AE1779" s="15"/>
      <c r="AF1779" s="13"/>
      <c r="AG1779" s="15"/>
      <c r="AH1779" s="42"/>
      <c r="AI1779" s="42"/>
      <c r="AJ1779" s="15"/>
      <c r="AK1779" s="15"/>
      <c r="AL1779" s="15"/>
      <c r="AM1779" s="15"/>
      <c r="AN1779" s="15"/>
      <c r="AO1779" s="27"/>
      <c r="AP1779" s="27">
        <v>236.49577902382882</v>
      </c>
      <c r="AR1779" s="26"/>
      <c r="AT1779" s="13" t="s">
        <v>47</v>
      </c>
      <c r="AU1779" s="16" t="s">
        <v>51</v>
      </c>
      <c r="AV1779" s="13" t="s">
        <v>51</v>
      </c>
      <c r="AX1779" s="16" t="s">
        <v>230</v>
      </c>
      <c r="AZ1779" s="10">
        <v>9204</v>
      </c>
    </row>
    <row r="1780" spans="5:52" s="10" customFormat="1" ht="12" x14ac:dyDescent="0.2">
      <c r="E1780" s="11"/>
      <c r="F1780" s="11"/>
      <c r="G1780" s="11"/>
      <c r="I1780" s="11"/>
      <c r="J1780" s="11"/>
      <c r="L1780" s="23"/>
      <c r="M1780" s="11"/>
      <c r="N1780" s="11"/>
      <c r="O1780" s="23"/>
      <c r="P1780" s="11"/>
      <c r="Q1780" s="55"/>
      <c r="R1780" s="12"/>
      <c r="S1780" s="12"/>
      <c r="T1780" s="13"/>
      <c r="V1780" s="11"/>
      <c r="W1780" s="15">
        <v>10</v>
      </c>
      <c r="X1780" s="15">
        <v>8.0000000000000002E-3</v>
      </c>
      <c r="Y1780" s="10" t="s">
        <v>68</v>
      </c>
      <c r="Z1780" s="10" t="s">
        <v>248</v>
      </c>
      <c r="AA1780" s="11" t="s">
        <v>37</v>
      </c>
      <c r="AB1780" s="11"/>
      <c r="AC1780" s="12"/>
      <c r="AD1780" s="15"/>
      <c r="AE1780" s="15"/>
      <c r="AF1780" s="13"/>
      <c r="AG1780" s="15"/>
      <c r="AH1780" s="42"/>
      <c r="AI1780" s="42"/>
      <c r="AJ1780" s="15"/>
      <c r="AK1780" s="15"/>
      <c r="AL1780" s="15"/>
      <c r="AM1780" s="15"/>
      <c r="AN1780" s="15"/>
      <c r="AO1780" s="27"/>
      <c r="AP1780" s="27">
        <v>236.49577902382882</v>
      </c>
      <c r="AR1780" s="26"/>
      <c r="AT1780" s="13" t="s">
        <v>47</v>
      </c>
      <c r="AU1780" s="16" t="s">
        <v>51</v>
      </c>
      <c r="AV1780" s="13" t="s">
        <v>51</v>
      </c>
      <c r="AX1780" s="16"/>
      <c r="AZ1780" s="10">
        <v>9209</v>
      </c>
    </row>
    <row r="1781" spans="5:52" s="10" customFormat="1" ht="12" x14ac:dyDescent="0.2">
      <c r="E1781" s="11"/>
      <c r="F1781" s="11"/>
      <c r="G1781" s="11"/>
      <c r="I1781" s="11"/>
      <c r="J1781" s="11"/>
      <c r="L1781" s="23"/>
      <c r="M1781" s="11"/>
      <c r="N1781" s="11"/>
      <c r="O1781" s="23"/>
      <c r="P1781" s="11"/>
      <c r="Q1781" s="55"/>
      <c r="R1781" s="12"/>
      <c r="S1781" s="12"/>
      <c r="T1781" s="13"/>
      <c r="V1781" s="11"/>
      <c r="W1781" s="15">
        <v>10</v>
      </c>
      <c r="X1781" s="15">
        <v>8.0000000000000002E-3</v>
      </c>
      <c r="Y1781" s="10" t="s">
        <v>77</v>
      </c>
      <c r="Z1781" s="10" t="s">
        <v>101</v>
      </c>
      <c r="AA1781" s="11" t="s">
        <v>37</v>
      </c>
      <c r="AB1781" s="11"/>
      <c r="AC1781" s="12"/>
      <c r="AD1781" s="15"/>
      <c r="AE1781" s="15"/>
      <c r="AF1781" s="13"/>
      <c r="AG1781" s="15"/>
      <c r="AH1781" s="42"/>
      <c r="AI1781" s="42"/>
      <c r="AJ1781" s="15"/>
      <c r="AK1781" s="15"/>
      <c r="AL1781" s="15"/>
      <c r="AM1781" s="15"/>
      <c r="AN1781" s="15"/>
      <c r="AO1781" s="27"/>
      <c r="AP1781" s="27">
        <v>236.49577902382882</v>
      </c>
      <c r="AR1781" s="26"/>
      <c r="AT1781" s="13" t="s">
        <v>47</v>
      </c>
      <c r="AU1781" s="16" t="s">
        <v>51</v>
      </c>
      <c r="AV1781" s="13" t="s">
        <v>51</v>
      </c>
      <c r="AX1781" s="16" t="s">
        <v>230</v>
      </c>
      <c r="AZ1781" s="10">
        <v>9210</v>
      </c>
    </row>
    <row r="1782" spans="5:52" s="10" customFormat="1" ht="12" x14ac:dyDescent="0.2">
      <c r="E1782" s="11"/>
      <c r="F1782" s="11"/>
      <c r="G1782" s="11"/>
      <c r="I1782" s="11"/>
      <c r="J1782" s="11"/>
      <c r="L1782" s="23"/>
      <c r="M1782" s="11"/>
      <c r="N1782" s="11"/>
      <c r="O1782" s="23"/>
      <c r="P1782" s="11"/>
      <c r="Q1782" s="55"/>
      <c r="R1782" s="12"/>
      <c r="S1782" s="12"/>
      <c r="T1782" s="13"/>
      <c r="V1782" s="11"/>
      <c r="W1782" s="15">
        <v>10</v>
      </c>
      <c r="X1782" s="15">
        <v>8.0000000000000002E-3</v>
      </c>
      <c r="Y1782" s="10" t="s">
        <v>49</v>
      </c>
      <c r="Z1782" s="10" t="s">
        <v>249</v>
      </c>
      <c r="AA1782" s="11" t="s">
        <v>37</v>
      </c>
      <c r="AB1782" s="11"/>
      <c r="AC1782" s="12"/>
      <c r="AD1782" s="15"/>
      <c r="AE1782" s="15"/>
      <c r="AF1782" s="13"/>
      <c r="AG1782" s="15"/>
      <c r="AH1782" s="42"/>
      <c r="AI1782" s="42"/>
      <c r="AJ1782" s="15"/>
      <c r="AK1782" s="15"/>
      <c r="AL1782" s="15"/>
      <c r="AM1782" s="15"/>
      <c r="AN1782" s="15"/>
      <c r="AO1782" s="27"/>
      <c r="AP1782" s="27">
        <v>236.49577902382882</v>
      </c>
      <c r="AR1782" s="26"/>
      <c r="AT1782" s="13" t="s">
        <v>47</v>
      </c>
      <c r="AU1782" s="16" t="s">
        <v>51</v>
      </c>
      <c r="AV1782" s="13" t="s">
        <v>51</v>
      </c>
      <c r="AX1782" s="16"/>
      <c r="AZ1782" s="10">
        <v>9211</v>
      </c>
    </row>
    <row r="1783" spans="5:52" s="10" customFormat="1" ht="12" x14ac:dyDescent="0.2">
      <c r="E1783" s="11"/>
      <c r="F1783" s="11"/>
      <c r="G1783" s="11"/>
      <c r="I1783" s="11"/>
      <c r="J1783" s="11"/>
      <c r="L1783" s="23"/>
      <c r="M1783" s="11"/>
      <c r="N1783" s="11"/>
      <c r="O1783" s="23"/>
      <c r="P1783" s="11"/>
      <c r="Q1783" s="55"/>
      <c r="R1783" s="12"/>
      <c r="S1783" s="12"/>
      <c r="T1783" s="13"/>
      <c r="V1783" s="11"/>
      <c r="W1783" s="15">
        <v>37.6</v>
      </c>
      <c r="X1783" s="15">
        <v>0.1094</v>
      </c>
      <c r="Y1783" s="10" t="s">
        <v>73</v>
      </c>
      <c r="Z1783" s="10" t="s">
        <v>74</v>
      </c>
      <c r="AA1783" s="11" t="s">
        <v>37</v>
      </c>
      <c r="AB1783" s="11"/>
      <c r="AC1783" s="12"/>
      <c r="AD1783" s="15"/>
      <c r="AE1783" s="15"/>
      <c r="AF1783" s="13"/>
      <c r="AG1783" s="15"/>
      <c r="AH1783" s="42"/>
      <c r="AI1783" s="42"/>
      <c r="AJ1783" s="15"/>
      <c r="AK1783" s="15"/>
      <c r="AL1783" s="15"/>
      <c r="AM1783" s="15"/>
      <c r="AN1783" s="15"/>
      <c r="AO1783" s="27"/>
      <c r="AP1783" s="27">
        <v>1466.2738299477387</v>
      </c>
      <c r="AR1783" s="26"/>
      <c r="AT1783" s="13" t="s">
        <v>52</v>
      </c>
      <c r="AU1783" s="16" t="s">
        <v>75</v>
      </c>
      <c r="AV1783" s="13" t="s">
        <v>75</v>
      </c>
      <c r="AX1783" s="16"/>
      <c r="AZ1783" s="10">
        <v>9217</v>
      </c>
    </row>
    <row r="1784" spans="5:52" s="10" customFormat="1" ht="12" x14ac:dyDescent="0.2">
      <c r="E1784" s="11"/>
      <c r="F1784" s="11"/>
      <c r="G1784" s="11"/>
      <c r="I1784" s="11"/>
      <c r="J1784" s="11"/>
      <c r="L1784" s="23"/>
      <c r="M1784" s="11"/>
      <c r="N1784" s="11"/>
      <c r="P1784" s="11"/>
      <c r="Q1784" s="55"/>
      <c r="R1784" s="12"/>
      <c r="S1784" s="12"/>
      <c r="T1784" s="13"/>
      <c r="V1784" s="11"/>
      <c r="W1784" s="15">
        <v>54.72</v>
      </c>
      <c r="X1784" s="15">
        <v>6</v>
      </c>
      <c r="Y1784" s="10" t="s">
        <v>49</v>
      </c>
      <c r="Z1784" s="10" t="s">
        <v>66</v>
      </c>
      <c r="AA1784" s="11" t="s">
        <v>41</v>
      </c>
      <c r="AB1784" s="11"/>
      <c r="AC1784" s="12"/>
      <c r="AD1784" s="15"/>
      <c r="AE1784" s="15"/>
      <c r="AF1784" s="13"/>
      <c r="AG1784" s="15"/>
      <c r="AH1784" s="42"/>
      <c r="AI1784" s="42"/>
      <c r="AJ1784" s="15"/>
      <c r="AK1784" s="15"/>
      <c r="AL1784" s="15"/>
      <c r="AM1784" s="15"/>
      <c r="AN1784" s="15"/>
      <c r="AO1784" s="27"/>
      <c r="AP1784" s="27">
        <v>1418.9746741429728</v>
      </c>
      <c r="AR1784" s="26"/>
      <c r="AT1784" s="13" t="s">
        <v>47</v>
      </c>
      <c r="AU1784" s="16" t="s">
        <v>51</v>
      </c>
      <c r="AV1784" s="13" t="s">
        <v>51</v>
      </c>
      <c r="AX1784" s="16"/>
      <c r="AZ1784" s="10">
        <v>9224</v>
      </c>
    </row>
    <row r="1785" spans="5:52" s="10" customFormat="1" ht="12" x14ac:dyDescent="0.2">
      <c r="E1785" s="11"/>
      <c r="F1785" s="11"/>
      <c r="G1785" s="11"/>
      <c r="I1785" s="11"/>
      <c r="J1785" s="11"/>
      <c r="L1785" s="23"/>
      <c r="M1785" s="11"/>
      <c r="N1785" s="11"/>
      <c r="O1785" s="23"/>
      <c r="P1785" s="11"/>
      <c r="Q1785" s="55"/>
      <c r="R1785" s="12"/>
      <c r="S1785" s="12"/>
      <c r="T1785" s="13"/>
      <c r="V1785" s="11"/>
      <c r="W1785" s="15">
        <v>1</v>
      </c>
      <c r="X1785" s="15">
        <v>1</v>
      </c>
      <c r="Y1785" s="10" t="s">
        <v>65</v>
      </c>
      <c r="Z1785" s="10" t="s">
        <v>49</v>
      </c>
      <c r="AA1785" s="11" t="s">
        <v>41</v>
      </c>
      <c r="AB1785" s="11"/>
      <c r="AC1785" s="12"/>
      <c r="AD1785" s="15"/>
      <c r="AE1785" s="15"/>
      <c r="AF1785" s="13"/>
      <c r="AG1785" s="15"/>
      <c r="AH1785" s="42"/>
      <c r="AI1785" s="42"/>
      <c r="AJ1785" s="15"/>
      <c r="AK1785" s="15"/>
      <c r="AL1785" s="15"/>
      <c r="AM1785" s="15"/>
      <c r="AN1785" s="15"/>
      <c r="AO1785" s="27"/>
      <c r="AP1785" s="27">
        <v>709.48733707148642</v>
      </c>
      <c r="AR1785" s="26"/>
      <c r="AT1785" s="13" t="s">
        <v>47</v>
      </c>
      <c r="AU1785" s="16" t="s">
        <v>51</v>
      </c>
      <c r="AV1785" s="13" t="s">
        <v>51</v>
      </c>
      <c r="AX1785" s="16"/>
      <c r="AZ1785" s="10">
        <v>9226</v>
      </c>
    </row>
    <row r="1786" spans="5:52" s="10" customFormat="1" ht="12" x14ac:dyDescent="0.2">
      <c r="E1786" s="11"/>
      <c r="F1786" s="11"/>
      <c r="G1786" s="11"/>
      <c r="I1786" s="11"/>
      <c r="J1786" s="11"/>
      <c r="L1786" s="28"/>
      <c r="M1786" s="11"/>
      <c r="N1786" s="11"/>
      <c r="O1786" s="23"/>
      <c r="P1786" s="11"/>
      <c r="Q1786" s="55"/>
      <c r="R1786" s="12"/>
      <c r="S1786" s="12"/>
      <c r="T1786" s="13"/>
      <c r="V1786" s="11"/>
      <c r="W1786" s="15">
        <v>1</v>
      </c>
      <c r="X1786" s="15">
        <v>1</v>
      </c>
      <c r="Y1786" s="10" t="s">
        <v>65</v>
      </c>
      <c r="Z1786" s="10" t="s">
        <v>49</v>
      </c>
      <c r="AA1786" s="11" t="s">
        <v>41</v>
      </c>
      <c r="AB1786" s="17"/>
      <c r="AC1786" s="12"/>
      <c r="AD1786" s="15"/>
      <c r="AE1786" s="15"/>
      <c r="AF1786" s="13"/>
      <c r="AG1786" s="15"/>
      <c r="AH1786" s="42"/>
      <c r="AI1786" s="42"/>
      <c r="AJ1786" s="15"/>
      <c r="AK1786" s="15"/>
      <c r="AL1786" s="15"/>
      <c r="AM1786" s="15"/>
      <c r="AN1786" s="15"/>
      <c r="AO1786" s="27"/>
      <c r="AP1786" s="27">
        <v>1087.8805835096125</v>
      </c>
      <c r="AR1786" s="26"/>
      <c r="AT1786" s="13" t="s">
        <v>47</v>
      </c>
      <c r="AU1786" s="16" t="s">
        <v>51</v>
      </c>
      <c r="AV1786" s="13" t="s">
        <v>51</v>
      </c>
      <c r="AX1786" s="16"/>
      <c r="AZ1786" s="10">
        <v>9227</v>
      </c>
    </row>
    <row r="1787" spans="5:52" s="10" customFormat="1" ht="12" x14ac:dyDescent="0.2">
      <c r="E1787" s="11"/>
      <c r="F1787" s="11"/>
      <c r="G1787" s="11"/>
      <c r="I1787" s="11"/>
      <c r="J1787" s="11"/>
      <c r="L1787" s="28"/>
      <c r="M1787" s="11"/>
      <c r="N1787" s="11"/>
      <c r="O1787" s="23"/>
      <c r="P1787" s="11"/>
      <c r="Q1787" s="55"/>
      <c r="R1787" s="12"/>
      <c r="S1787" s="12"/>
      <c r="T1787" s="13"/>
      <c r="V1787" s="11"/>
      <c r="W1787" s="15">
        <v>1</v>
      </c>
      <c r="X1787" s="15">
        <v>1</v>
      </c>
      <c r="Y1787" s="10" t="s">
        <v>49</v>
      </c>
      <c r="Z1787" s="10" t="s">
        <v>66</v>
      </c>
      <c r="AA1787" s="11" t="s">
        <v>41</v>
      </c>
      <c r="AB1787" s="17"/>
      <c r="AC1787" s="12"/>
      <c r="AD1787" s="15"/>
      <c r="AE1787" s="15"/>
      <c r="AF1787" s="13"/>
      <c r="AG1787" s="15"/>
      <c r="AH1787" s="42"/>
      <c r="AI1787" s="42"/>
      <c r="AJ1787" s="15"/>
      <c r="AK1787" s="15"/>
      <c r="AL1787" s="15"/>
      <c r="AM1787" s="15"/>
      <c r="AN1787" s="15"/>
      <c r="AO1787" s="27"/>
      <c r="AP1787" s="27">
        <v>1418.9746741429728</v>
      </c>
      <c r="AR1787" s="26"/>
      <c r="AT1787" s="13" t="s">
        <v>47</v>
      </c>
      <c r="AU1787" s="16" t="s">
        <v>51</v>
      </c>
      <c r="AV1787" s="13" t="s">
        <v>51</v>
      </c>
      <c r="AX1787" s="16"/>
      <c r="AZ1787" s="10">
        <v>9228</v>
      </c>
    </row>
    <row r="1788" spans="5:52" s="10" customFormat="1" ht="12" x14ac:dyDescent="0.2">
      <c r="E1788" s="11"/>
      <c r="F1788" s="11"/>
      <c r="G1788" s="11"/>
      <c r="I1788" s="11"/>
      <c r="J1788" s="11"/>
      <c r="L1788" s="23"/>
      <c r="M1788" s="11"/>
      <c r="N1788" s="11"/>
      <c r="P1788" s="11"/>
      <c r="Q1788" s="55"/>
      <c r="R1788" s="12"/>
      <c r="S1788" s="12"/>
      <c r="T1788" s="13"/>
      <c r="V1788" s="11"/>
      <c r="W1788" s="15">
        <v>10</v>
      </c>
      <c r="X1788" s="15">
        <v>8.0000000000000002E-3</v>
      </c>
      <c r="Y1788" s="10" t="s">
        <v>77</v>
      </c>
      <c r="Z1788" s="10" t="s">
        <v>102</v>
      </c>
      <c r="AA1788" s="11" t="s">
        <v>37</v>
      </c>
      <c r="AB1788" s="18"/>
      <c r="AC1788" s="12"/>
      <c r="AD1788" s="15"/>
      <c r="AE1788" s="15"/>
      <c r="AF1788" s="13"/>
      <c r="AG1788" s="15"/>
      <c r="AH1788" s="42"/>
      <c r="AI1788" s="42"/>
      <c r="AJ1788" s="15"/>
      <c r="AK1788" s="15"/>
      <c r="AL1788" s="15"/>
      <c r="AM1788" s="15"/>
      <c r="AN1788" s="15"/>
      <c r="AO1788" s="27"/>
      <c r="AP1788" s="27">
        <v>709.48733707148642</v>
      </c>
      <c r="AR1788" s="26"/>
      <c r="AT1788" s="13" t="s">
        <v>47</v>
      </c>
      <c r="AU1788" s="16" t="s">
        <v>51</v>
      </c>
      <c r="AV1788" s="13" t="s">
        <v>51</v>
      </c>
      <c r="AX1788" s="16" t="s">
        <v>230</v>
      </c>
      <c r="AZ1788" s="10">
        <v>9230</v>
      </c>
    </row>
    <row r="1789" spans="5:52" s="10" customFormat="1" ht="12" x14ac:dyDescent="0.2">
      <c r="E1789" s="11"/>
      <c r="F1789" s="11"/>
      <c r="G1789" s="11"/>
      <c r="I1789" s="11"/>
      <c r="J1789" s="11"/>
      <c r="L1789" s="23"/>
      <c r="M1789" s="11"/>
      <c r="N1789" s="11"/>
      <c r="P1789" s="11"/>
      <c r="Q1789" s="55"/>
      <c r="R1789" s="12"/>
      <c r="S1789" s="12"/>
      <c r="T1789" s="13"/>
      <c r="V1789" s="11"/>
      <c r="W1789" s="15">
        <v>302.75</v>
      </c>
      <c r="X1789" s="15">
        <v>3.2357499999999999</v>
      </c>
      <c r="Z1789" s="10" t="s">
        <v>49</v>
      </c>
      <c r="AA1789" s="11" t="s">
        <v>37</v>
      </c>
      <c r="AB1789" s="11"/>
      <c r="AC1789" s="12"/>
      <c r="AD1789" s="15"/>
      <c r="AE1789" s="15"/>
      <c r="AF1789" s="13"/>
      <c r="AG1789" s="15"/>
      <c r="AH1789" s="42"/>
      <c r="AI1789" s="42"/>
      <c r="AJ1789" s="15"/>
      <c r="AK1789" s="15"/>
      <c r="AL1789" s="15"/>
      <c r="AM1789" s="15"/>
      <c r="AN1789" s="15"/>
      <c r="AO1789" s="27"/>
      <c r="AP1789" s="27">
        <v>472.99155804765763</v>
      </c>
      <c r="AR1789" s="26"/>
      <c r="AT1789" s="13" t="s">
        <v>47</v>
      </c>
      <c r="AU1789" s="16" t="s">
        <v>51</v>
      </c>
      <c r="AV1789" s="13" t="s">
        <v>51</v>
      </c>
      <c r="AX1789" s="16" t="s">
        <v>229</v>
      </c>
      <c r="AZ1789" s="10">
        <v>9231</v>
      </c>
    </row>
    <row r="1790" spans="5:52" s="10" customFormat="1" ht="12" x14ac:dyDescent="0.2">
      <c r="E1790" s="11"/>
      <c r="F1790" s="11"/>
      <c r="G1790" s="11"/>
      <c r="I1790" s="11"/>
      <c r="J1790" s="11"/>
      <c r="L1790" s="23"/>
      <c r="M1790" s="11"/>
      <c r="N1790" s="11"/>
      <c r="P1790" s="11"/>
      <c r="Q1790" s="55"/>
      <c r="R1790" s="12"/>
      <c r="S1790" s="12"/>
      <c r="T1790" s="13"/>
      <c r="V1790" s="11"/>
      <c r="W1790" s="15">
        <v>302.75</v>
      </c>
      <c r="X1790" s="15">
        <v>3.2357499999999999</v>
      </c>
      <c r="Z1790" s="10" t="s">
        <v>49</v>
      </c>
      <c r="AA1790" s="11" t="s">
        <v>37</v>
      </c>
      <c r="AB1790" s="11"/>
      <c r="AC1790" s="12"/>
      <c r="AD1790" s="15"/>
      <c r="AE1790" s="15"/>
      <c r="AF1790" s="13"/>
      <c r="AG1790" s="15"/>
      <c r="AH1790" s="42"/>
      <c r="AI1790" s="42"/>
      <c r="AJ1790" s="15"/>
      <c r="AK1790" s="15"/>
      <c r="AL1790" s="15"/>
      <c r="AM1790" s="15"/>
      <c r="AN1790" s="15"/>
      <c r="AO1790" s="27"/>
      <c r="AP1790" s="27">
        <v>472.99155804765763</v>
      </c>
      <c r="AR1790" s="26"/>
      <c r="AT1790" s="13" t="s">
        <v>47</v>
      </c>
      <c r="AU1790" s="16" t="s">
        <v>51</v>
      </c>
      <c r="AV1790" s="13" t="s">
        <v>51</v>
      </c>
      <c r="AX1790" s="16" t="s">
        <v>229</v>
      </c>
      <c r="AZ1790" s="10">
        <v>9232</v>
      </c>
    </row>
    <row r="1791" spans="5:52" s="10" customFormat="1" ht="12" x14ac:dyDescent="0.2">
      <c r="E1791" s="11"/>
      <c r="F1791" s="11"/>
      <c r="G1791" s="11"/>
      <c r="I1791" s="11"/>
      <c r="J1791" s="11"/>
      <c r="L1791" s="23"/>
      <c r="M1791" s="11"/>
      <c r="N1791" s="11"/>
      <c r="O1791" s="23"/>
      <c r="P1791" s="11"/>
      <c r="Q1791" s="55"/>
      <c r="R1791" s="12"/>
      <c r="S1791" s="12"/>
      <c r="T1791" s="13"/>
      <c r="V1791" s="11"/>
      <c r="W1791" s="15">
        <v>302.75</v>
      </c>
      <c r="X1791" s="15">
        <v>3.2357499999999999</v>
      </c>
      <c r="Z1791" s="10" t="s">
        <v>49</v>
      </c>
      <c r="AA1791" s="11" t="s">
        <v>37</v>
      </c>
      <c r="AB1791" s="17"/>
      <c r="AC1791" s="12"/>
      <c r="AD1791" s="15"/>
      <c r="AE1791" s="15"/>
      <c r="AF1791" s="13"/>
      <c r="AG1791" s="15"/>
      <c r="AH1791" s="42"/>
      <c r="AI1791" s="42"/>
      <c r="AJ1791" s="15"/>
      <c r="AK1791" s="15"/>
      <c r="AL1791" s="15"/>
      <c r="AM1791" s="15"/>
      <c r="AN1791" s="15"/>
      <c r="AO1791" s="27"/>
      <c r="AP1791" s="27">
        <v>472.99155804765763</v>
      </c>
      <c r="AR1791" s="26"/>
      <c r="AT1791" s="13" t="s">
        <v>47</v>
      </c>
      <c r="AU1791" s="16" t="s">
        <v>51</v>
      </c>
      <c r="AV1791" s="13" t="s">
        <v>51</v>
      </c>
      <c r="AX1791" s="16" t="s">
        <v>229</v>
      </c>
      <c r="AZ1791" s="10">
        <v>9233</v>
      </c>
    </row>
    <row r="1792" spans="5:52" s="10" customFormat="1" ht="12" x14ac:dyDescent="0.2">
      <c r="E1792" s="11"/>
      <c r="F1792" s="11"/>
      <c r="G1792" s="11"/>
      <c r="I1792" s="11"/>
      <c r="J1792" s="11"/>
      <c r="L1792" s="23"/>
      <c r="M1792" s="11"/>
      <c r="N1792" s="11"/>
      <c r="O1792" s="23"/>
      <c r="P1792" s="11"/>
      <c r="Q1792" s="55"/>
      <c r="R1792" s="12"/>
      <c r="S1792" s="12"/>
      <c r="T1792" s="13"/>
      <c r="V1792" s="11"/>
      <c r="W1792" s="15">
        <v>337.92</v>
      </c>
      <c r="X1792" s="15">
        <v>1.1119680000000001</v>
      </c>
      <c r="Z1792" s="10" t="s">
        <v>49</v>
      </c>
      <c r="AA1792" s="11" t="s">
        <v>37</v>
      </c>
      <c r="AB1792" s="17"/>
      <c r="AC1792" s="12"/>
      <c r="AD1792" s="15"/>
      <c r="AE1792" s="15"/>
      <c r="AF1792" s="13"/>
      <c r="AG1792" s="15"/>
      <c r="AH1792" s="42"/>
      <c r="AI1792" s="42"/>
      <c r="AJ1792" s="15"/>
      <c r="AK1792" s="15"/>
      <c r="AL1792" s="15"/>
      <c r="AM1792" s="15"/>
      <c r="AN1792" s="15"/>
      <c r="AO1792" s="27"/>
      <c r="AP1792" s="27">
        <v>472.99155804765763</v>
      </c>
      <c r="AR1792" s="26"/>
      <c r="AT1792" s="13" t="s">
        <v>47</v>
      </c>
      <c r="AU1792" s="16" t="s">
        <v>51</v>
      </c>
      <c r="AV1792" s="13" t="s">
        <v>51</v>
      </c>
      <c r="AX1792" s="16" t="s">
        <v>229</v>
      </c>
      <c r="AZ1792" s="10">
        <v>9234</v>
      </c>
    </row>
    <row r="1793" spans="5:52" s="10" customFormat="1" ht="12" x14ac:dyDescent="0.2">
      <c r="E1793" s="11"/>
      <c r="F1793" s="11"/>
      <c r="G1793" s="11"/>
      <c r="I1793" s="11"/>
      <c r="J1793" s="11"/>
      <c r="L1793" s="23"/>
      <c r="M1793" s="11"/>
      <c r="N1793" s="11"/>
      <c r="O1793" s="23"/>
      <c r="P1793" s="11"/>
      <c r="Q1793" s="55"/>
      <c r="R1793" s="12"/>
      <c r="S1793" s="12"/>
      <c r="T1793" s="13"/>
      <c r="V1793" s="11"/>
      <c r="W1793" s="15">
        <v>337.92</v>
      </c>
      <c r="X1793" s="15">
        <v>1.1119680000000001</v>
      </c>
      <c r="Z1793" s="10" t="s">
        <v>49</v>
      </c>
      <c r="AA1793" s="11" t="s">
        <v>37</v>
      </c>
      <c r="AB1793" s="17"/>
      <c r="AC1793" s="12"/>
      <c r="AD1793" s="15"/>
      <c r="AE1793" s="15"/>
      <c r="AF1793" s="13"/>
      <c r="AG1793" s="15"/>
      <c r="AH1793" s="42"/>
      <c r="AI1793" s="42"/>
      <c r="AJ1793" s="15"/>
      <c r="AK1793" s="15"/>
      <c r="AL1793" s="15"/>
      <c r="AM1793" s="15"/>
      <c r="AN1793" s="15"/>
      <c r="AO1793" s="27"/>
      <c r="AP1793" s="27">
        <v>472.99155804765763</v>
      </c>
      <c r="AR1793" s="26"/>
      <c r="AT1793" s="13" t="s">
        <v>47</v>
      </c>
      <c r="AU1793" s="16" t="s">
        <v>51</v>
      </c>
      <c r="AV1793" s="13" t="s">
        <v>51</v>
      </c>
      <c r="AX1793" s="16" t="s">
        <v>229</v>
      </c>
      <c r="AZ1793" s="10">
        <v>9235</v>
      </c>
    </row>
    <row r="1794" spans="5:52" s="10" customFormat="1" ht="12" x14ac:dyDescent="0.2">
      <c r="E1794" s="11"/>
      <c r="F1794" s="11"/>
      <c r="G1794" s="11"/>
      <c r="I1794" s="11"/>
      <c r="J1794" s="11"/>
      <c r="L1794" s="23"/>
      <c r="M1794" s="11"/>
      <c r="N1794" s="11"/>
      <c r="O1794" s="23"/>
      <c r="P1794" s="11"/>
      <c r="Q1794" s="55"/>
      <c r="R1794" s="12"/>
      <c r="S1794" s="12"/>
      <c r="T1794" s="13"/>
      <c r="V1794" s="11"/>
      <c r="W1794" s="15">
        <v>337.92</v>
      </c>
      <c r="X1794" s="15">
        <v>1.1119680000000001</v>
      </c>
      <c r="Z1794" s="10" t="s">
        <v>49</v>
      </c>
      <c r="AA1794" s="11" t="s">
        <v>37</v>
      </c>
      <c r="AB1794" s="17"/>
      <c r="AC1794" s="12"/>
      <c r="AD1794" s="15"/>
      <c r="AE1794" s="15"/>
      <c r="AF1794" s="13"/>
      <c r="AG1794" s="15"/>
      <c r="AH1794" s="42"/>
      <c r="AI1794" s="42"/>
      <c r="AJ1794" s="15"/>
      <c r="AK1794" s="15"/>
      <c r="AL1794" s="15"/>
      <c r="AM1794" s="15"/>
      <c r="AN1794" s="15"/>
      <c r="AO1794" s="27"/>
      <c r="AP1794" s="27">
        <v>472.99155804765763</v>
      </c>
      <c r="AR1794" s="26"/>
      <c r="AT1794" s="13" t="s">
        <v>47</v>
      </c>
      <c r="AU1794" s="16" t="s">
        <v>51</v>
      </c>
      <c r="AV1794" s="13" t="s">
        <v>51</v>
      </c>
      <c r="AX1794" s="16" t="s">
        <v>229</v>
      </c>
      <c r="AZ1794" s="10">
        <v>9236</v>
      </c>
    </row>
    <row r="1795" spans="5:52" s="10" customFormat="1" ht="12" x14ac:dyDescent="0.2">
      <c r="E1795" s="11"/>
      <c r="F1795" s="11"/>
      <c r="G1795" s="11"/>
      <c r="I1795" s="11"/>
      <c r="J1795" s="11"/>
      <c r="L1795" s="23"/>
      <c r="M1795" s="11"/>
      <c r="N1795" s="11"/>
      <c r="O1795" s="23"/>
      <c r="P1795" s="11"/>
      <c r="Q1795" s="55"/>
      <c r="R1795" s="12"/>
      <c r="S1795" s="12"/>
      <c r="T1795" s="13"/>
      <c r="V1795" s="11"/>
      <c r="W1795" s="15">
        <v>20</v>
      </c>
      <c r="X1795" s="15">
        <v>2</v>
      </c>
      <c r="Y1795" s="10" t="s">
        <v>50</v>
      </c>
      <c r="Z1795" s="10" t="s">
        <v>49</v>
      </c>
      <c r="AA1795" s="11" t="s">
        <v>41</v>
      </c>
      <c r="AB1795" s="11"/>
      <c r="AC1795" s="12"/>
      <c r="AD1795" s="15"/>
      <c r="AE1795" s="15"/>
      <c r="AF1795" s="13"/>
      <c r="AG1795" s="15"/>
      <c r="AH1795" s="42"/>
      <c r="AI1795" s="42"/>
      <c r="AJ1795" s="15"/>
      <c r="AK1795" s="15"/>
      <c r="AL1795" s="15"/>
      <c r="AM1795" s="15"/>
      <c r="AN1795" s="15"/>
      <c r="AO1795" s="27"/>
      <c r="AP1795" s="27">
        <v>1702.7696089715673</v>
      </c>
      <c r="AR1795" s="26"/>
      <c r="AT1795" s="13" t="s">
        <v>47</v>
      </c>
      <c r="AU1795" s="16" t="s">
        <v>51</v>
      </c>
      <c r="AV1795" s="13" t="s">
        <v>51</v>
      </c>
      <c r="AX1795" s="16" t="s">
        <v>48</v>
      </c>
      <c r="AZ1795" s="10">
        <v>9239</v>
      </c>
    </row>
    <row r="1796" spans="5:52" s="10" customFormat="1" ht="12" x14ac:dyDescent="0.2">
      <c r="E1796" s="11"/>
      <c r="F1796" s="11"/>
      <c r="G1796" s="11"/>
      <c r="I1796" s="11"/>
      <c r="J1796" s="11"/>
      <c r="L1796" s="23"/>
      <c r="M1796" s="11"/>
      <c r="N1796" s="11"/>
      <c r="O1796" s="23"/>
      <c r="P1796" s="11"/>
      <c r="Q1796" s="55"/>
      <c r="R1796" s="12"/>
      <c r="S1796" s="12"/>
      <c r="T1796" s="13"/>
      <c r="V1796" s="11"/>
      <c r="W1796" s="15">
        <v>1</v>
      </c>
      <c r="X1796" s="15">
        <v>1</v>
      </c>
      <c r="Y1796" s="10" t="s">
        <v>49</v>
      </c>
      <c r="Z1796" s="10" t="s">
        <v>66</v>
      </c>
      <c r="AA1796" s="11" t="s">
        <v>41</v>
      </c>
      <c r="AB1796" s="11"/>
      <c r="AC1796" s="12"/>
      <c r="AD1796" s="15"/>
      <c r="AE1796" s="15"/>
      <c r="AF1796" s="13"/>
      <c r="AG1796" s="15"/>
      <c r="AH1796" s="42"/>
      <c r="AI1796" s="42"/>
      <c r="AJ1796" s="15"/>
      <c r="AK1796" s="15"/>
      <c r="AL1796" s="15"/>
      <c r="AM1796" s="15"/>
      <c r="AN1796" s="15"/>
      <c r="AO1796" s="27"/>
      <c r="AP1796" s="27">
        <v>1418.9746741429728</v>
      </c>
      <c r="AR1796" s="26"/>
      <c r="AT1796" s="13" t="s">
        <v>47</v>
      </c>
      <c r="AU1796" s="16" t="s">
        <v>51</v>
      </c>
      <c r="AV1796" s="13" t="s">
        <v>51</v>
      </c>
      <c r="AX1796" s="16"/>
      <c r="AZ1796" s="10">
        <v>9241</v>
      </c>
    </row>
    <row r="1797" spans="5:52" s="10" customFormat="1" ht="12" x14ac:dyDescent="0.2">
      <c r="E1797" s="11"/>
      <c r="F1797" s="11"/>
      <c r="G1797" s="11"/>
      <c r="I1797" s="11"/>
      <c r="J1797" s="11"/>
      <c r="L1797" s="23"/>
      <c r="M1797" s="11"/>
      <c r="N1797" s="11"/>
      <c r="O1797" s="23"/>
      <c r="P1797" s="11"/>
      <c r="Q1797" s="55"/>
      <c r="R1797" s="12"/>
      <c r="S1797" s="12"/>
      <c r="T1797" s="13"/>
      <c r="V1797" s="11"/>
      <c r="W1797" s="15">
        <v>1.4</v>
      </c>
      <c r="X1797" s="15">
        <v>1.4999999999999999E-2</v>
      </c>
      <c r="Y1797" s="10" t="s">
        <v>73</v>
      </c>
      <c r="Z1797" s="10" t="s">
        <v>74</v>
      </c>
      <c r="AA1797" s="11" t="s">
        <v>37</v>
      </c>
      <c r="AB1797" s="11"/>
      <c r="AC1797" s="12"/>
      <c r="AD1797" s="15"/>
      <c r="AE1797" s="15"/>
      <c r="AF1797" s="13"/>
      <c r="AG1797" s="15"/>
      <c r="AH1797" s="42"/>
      <c r="AI1797" s="42"/>
      <c r="AJ1797" s="15"/>
      <c r="AK1797" s="15"/>
      <c r="AL1797" s="15"/>
      <c r="AM1797" s="15"/>
      <c r="AN1797" s="15"/>
      <c r="AO1797" s="27"/>
      <c r="AP1797" s="27">
        <v>189.19662321906304</v>
      </c>
      <c r="AR1797" s="26"/>
      <c r="AT1797" s="13" t="s">
        <v>47</v>
      </c>
      <c r="AU1797" s="16" t="s">
        <v>75</v>
      </c>
      <c r="AV1797" s="13" t="s">
        <v>75</v>
      </c>
      <c r="AX1797" s="16" t="s">
        <v>155</v>
      </c>
      <c r="AZ1797" s="10">
        <v>9242</v>
      </c>
    </row>
    <row r="1798" spans="5:52" s="10" customFormat="1" ht="12" x14ac:dyDescent="0.2">
      <c r="E1798" s="11"/>
      <c r="F1798" s="11"/>
      <c r="G1798" s="11"/>
      <c r="I1798" s="11"/>
      <c r="J1798" s="11"/>
      <c r="L1798" s="23"/>
      <c r="M1798" s="11"/>
      <c r="N1798" s="11"/>
      <c r="O1798" s="23"/>
      <c r="P1798" s="11"/>
      <c r="Q1798" s="55"/>
      <c r="R1798" s="12"/>
      <c r="S1798" s="12"/>
      <c r="T1798" s="13"/>
      <c r="V1798" s="11"/>
      <c r="W1798" s="15">
        <v>1.5</v>
      </c>
      <c r="X1798" s="15">
        <v>1.4999999999999999E-2</v>
      </c>
      <c r="Y1798" s="10" t="s">
        <v>73</v>
      </c>
      <c r="Z1798" s="10" t="s">
        <v>74</v>
      </c>
      <c r="AA1798" s="11" t="s">
        <v>37</v>
      </c>
      <c r="AB1798" s="11"/>
      <c r="AC1798" s="12"/>
      <c r="AD1798" s="15"/>
      <c r="AE1798" s="15"/>
      <c r="AF1798" s="13"/>
      <c r="AG1798" s="15"/>
      <c r="AH1798" s="42"/>
      <c r="AI1798" s="42"/>
      <c r="AJ1798" s="15"/>
      <c r="AK1798" s="15"/>
      <c r="AL1798" s="15"/>
      <c r="AM1798" s="15"/>
      <c r="AN1798" s="15"/>
      <c r="AO1798" s="27"/>
      <c r="AP1798" s="27">
        <v>283.79493482859459</v>
      </c>
      <c r="AR1798" s="26"/>
      <c r="AT1798" s="13" t="s">
        <v>47</v>
      </c>
      <c r="AU1798" s="16" t="s">
        <v>75</v>
      </c>
      <c r="AV1798" s="13" t="s">
        <v>75</v>
      </c>
      <c r="AX1798" s="16" t="s">
        <v>155</v>
      </c>
      <c r="AZ1798" s="10">
        <v>9243</v>
      </c>
    </row>
    <row r="1799" spans="5:52" s="10" customFormat="1" ht="12" x14ac:dyDescent="0.2">
      <c r="E1799" s="11"/>
      <c r="F1799" s="11"/>
      <c r="G1799" s="11"/>
      <c r="I1799" s="11"/>
      <c r="J1799" s="11"/>
      <c r="L1799" s="23"/>
      <c r="M1799" s="11"/>
      <c r="N1799" s="11"/>
      <c r="O1799" s="23"/>
      <c r="P1799" s="11"/>
      <c r="Q1799" s="55"/>
      <c r="R1799" s="12"/>
      <c r="S1799" s="12"/>
      <c r="T1799" s="13"/>
      <c r="V1799" s="11"/>
      <c r="W1799" s="15">
        <v>4.5</v>
      </c>
      <c r="X1799" s="15">
        <v>0.03</v>
      </c>
      <c r="Y1799" s="10" t="s">
        <v>73</v>
      </c>
      <c r="Z1799" s="10" t="s">
        <v>74</v>
      </c>
      <c r="AA1799" s="11" t="s">
        <v>37</v>
      </c>
      <c r="AB1799" s="11"/>
      <c r="AC1799" s="12"/>
      <c r="AD1799" s="15"/>
      <c r="AE1799" s="15"/>
      <c r="AF1799" s="13"/>
      <c r="AG1799" s="15"/>
      <c r="AH1799" s="42"/>
      <c r="AI1799" s="42"/>
      <c r="AJ1799" s="15"/>
      <c r="AK1799" s="15"/>
      <c r="AL1799" s="15"/>
      <c r="AM1799" s="15"/>
      <c r="AN1799" s="15"/>
      <c r="AO1799" s="27"/>
      <c r="AP1799" s="27">
        <v>189.19662321906304</v>
      </c>
      <c r="AR1799" s="26"/>
      <c r="AT1799" s="13" t="s">
        <v>47</v>
      </c>
      <c r="AU1799" s="16" t="s">
        <v>75</v>
      </c>
      <c r="AV1799" s="13" t="s">
        <v>75</v>
      </c>
      <c r="AX1799" s="16" t="s">
        <v>155</v>
      </c>
      <c r="AZ1799" s="10">
        <v>9244</v>
      </c>
    </row>
    <row r="1800" spans="5:52" s="10" customFormat="1" ht="12" x14ac:dyDescent="0.2">
      <c r="E1800" s="11"/>
      <c r="F1800" s="11"/>
      <c r="G1800" s="11"/>
      <c r="I1800" s="11"/>
      <c r="J1800" s="11"/>
      <c r="L1800" s="23"/>
      <c r="M1800" s="11"/>
      <c r="N1800" s="11"/>
      <c r="O1800" s="23"/>
      <c r="P1800" s="11"/>
      <c r="Q1800" s="55"/>
      <c r="R1800" s="12"/>
      <c r="S1800" s="12"/>
      <c r="T1800" s="13"/>
      <c r="V1800" s="11"/>
      <c r="W1800" s="15">
        <v>1</v>
      </c>
      <c r="X1800" s="15">
        <v>1.4999999999999999E-2</v>
      </c>
      <c r="Y1800" s="10" t="s">
        <v>73</v>
      </c>
      <c r="Z1800" s="10" t="s">
        <v>74</v>
      </c>
      <c r="AA1800" s="11" t="s">
        <v>37</v>
      </c>
      <c r="AB1800" s="11"/>
      <c r="AC1800" s="12"/>
      <c r="AD1800" s="15"/>
      <c r="AE1800" s="15"/>
      <c r="AF1800" s="13"/>
      <c r="AG1800" s="15"/>
      <c r="AH1800" s="42"/>
      <c r="AI1800" s="42"/>
      <c r="AJ1800" s="15"/>
      <c r="AK1800" s="15"/>
      <c r="AL1800" s="15"/>
      <c r="AM1800" s="15"/>
      <c r="AN1800" s="15"/>
      <c r="AO1800" s="27"/>
      <c r="AP1800" s="27">
        <v>283.79493482859459</v>
      </c>
      <c r="AR1800" s="26"/>
      <c r="AT1800" s="13" t="s">
        <v>47</v>
      </c>
      <c r="AU1800" s="16" t="s">
        <v>75</v>
      </c>
      <c r="AV1800" s="13" t="s">
        <v>75</v>
      </c>
      <c r="AX1800" s="16" t="s">
        <v>155</v>
      </c>
      <c r="AZ1800" s="10">
        <v>9245</v>
      </c>
    </row>
    <row r="1801" spans="5:52" s="10" customFormat="1" ht="12" x14ac:dyDescent="0.2">
      <c r="E1801" s="11"/>
      <c r="F1801" s="11"/>
      <c r="G1801" s="11"/>
      <c r="I1801" s="11"/>
      <c r="J1801" s="11"/>
      <c r="L1801" s="23"/>
      <c r="M1801" s="11"/>
      <c r="N1801" s="11"/>
      <c r="O1801" s="23"/>
      <c r="P1801" s="11"/>
      <c r="Q1801" s="55"/>
      <c r="R1801" s="12"/>
      <c r="S1801" s="12"/>
      <c r="T1801" s="13"/>
      <c r="V1801" s="11"/>
      <c r="W1801" s="15">
        <v>2.5</v>
      </c>
      <c r="X1801" s="15">
        <v>1.4999999999999999E-2</v>
      </c>
      <c r="Y1801" s="10" t="s">
        <v>73</v>
      </c>
      <c r="Z1801" s="10" t="s">
        <v>74</v>
      </c>
      <c r="AA1801" s="11" t="s">
        <v>37</v>
      </c>
      <c r="AB1801" s="11"/>
      <c r="AC1801" s="12"/>
      <c r="AD1801" s="15"/>
      <c r="AE1801" s="15"/>
      <c r="AF1801" s="13"/>
      <c r="AG1801" s="15"/>
      <c r="AH1801" s="42"/>
      <c r="AI1801" s="42"/>
      <c r="AJ1801" s="15"/>
      <c r="AK1801" s="15"/>
      <c r="AL1801" s="15"/>
      <c r="AM1801" s="15"/>
      <c r="AN1801" s="15"/>
      <c r="AO1801" s="27"/>
      <c r="AP1801" s="27">
        <v>283.79493482859459</v>
      </c>
      <c r="AR1801" s="26"/>
      <c r="AT1801" s="13" t="s">
        <v>47</v>
      </c>
      <c r="AU1801" s="16" t="s">
        <v>75</v>
      </c>
      <c r="AV1801" s="13" t="s">
        <v>75</v>
      </c>
      <c r="AX1801" s="16" t="s">
        <v>155</v>
      </c>
      <c r="AZ1801" s="10">
        <v>9246</v>
      </c>
    </row>
    <row r="1802" spans="5:52" s="10" customFormat="1" ht="12" x14ac:dyDescent="0.2">
      <c r="E1802" s="11"/>
      <c r="F1802" s="11"/>
      <c r="G1802" s="11"/>
      <c r="I1802" s="11"/>
      <c r="J1802" s="11"/>
      <c r="L1802" s="23"/>
      <c r="M1802" s="11"/>
      <c r="N1802" s="11"/>
      <c r="P1802" s="11"/>
      <c r="Q1802" s="55"/>
      <c r="R1802" s="12"/>
      <c r="S1802" s="12"/>
      <c r="T1802" s="13"/>
      <c r="V1802" s="11"/>
      <c r="W1802" s="15">
        <v>16.8</v>
      </c>
      <c r="X1802" s="15">
        <v>4.4999999999999998E-2</v>
      </c>
      <c r="Y1802" s="10" t="s">
        <v>73</v>
      </c>
      <c r="Z1802" s="10" t="s">
        <v>74</v>
      </c>
      <c r="AA1802" s="11" t="s">
        <v>37</v>
      </c>
      <c r="AB1802" s="18"/>
      <c r="AC1802" s="12"/>
      <c r="AD1802" s="15"/>
      <c r="AE1802" s="15"/>
      <c r="AF1802" s="13"/>
      <c r="AG1802" s="15"/>
      <c r="AH1802" s="42"/>
      <c r="AI1802" s="42"/>
      <c r="AJ1802" s="15"/>
      <c r="AK1802" s="15"/>
      <c r="AL1802" s="15"/>
      <c r="AM1802" s="15"/>
      <c r="AN1802" s="15"/>
      <c r="AO1802" s="27"/>
      <c r="AP1802" s="27">
        <v>283.79493482859459</v>
      </c>
      <c r="AR1802" s="26"/>
      <c r="AT1802" s="13" t="s">
        <v>47</v>
      </c>
      <c r="AU1802" s="16" t="s">
        <v>75</v>
      </c>
      <c r="AV1802" s="13" t="s">
        <v>75</v>
      </c>
      <c r="AX1802" s="16" t="s">
        <v>155</v>
      </c>
      <c r="AZ1802" s="10">
        <v>9247</v>
      </c>
    </row>
    <row r="1803" spans="5:52" s="10" customFormat="1" ht="12" x14ac:dyDescent="0.2">
      <c r="E1803" s="11"/>
      <c r="F1803" s="11"/>
      <c r="G1803" s="11"/>
      <c r="I1803" s="11"/>
      <c r="J1803" s="11"/>
      <c r="L1803" s="23"/>
      <c r="M1803" s="11"/>
      <c r="N1803" s="11"/>
      <c r="P1803" s="11"/>
      <c r="Q1803" s="55"/>
      <c r="R1803" s="12"/>
      <c r="S1803" s="12"/>
      <c r="T1803" s="13"/>
      <c r="V1803" s="11"/>
      <c r="W1803" s="15">
        <v>1</v>
      </c>
      <c r="X1803" s="15">
        <v>1.4999999999999999E-2</v>
      </c>
      <c r="Y1803" s="10" t="s">
        <v>73</v>
      </c>
      <c r="Z1803" s="10" t="s">
        <v>74</v>
      </c>
      <c r="AA1803" s="11" t="s">
        <v>37</v>
      </c>
      <c r="AB1803" s="18"/>
      <c r="AC1803" s="12"/>
      <c r="AD1803" s="15"/>
      <c r="AE1803" s="15"/>
      <c r="AF1803" s="13"/>
      <c r="AG1803" s="15"/>
      <c r="AH1803" s="42"/>
      <c r="AI1803" s="42"/>
      <c r="AJ1803" s="15"/>
      <c r="AK1803" s="15"/>
      <c r="AL1803" s="15"/>
      <c r="AM1803" s="15"/>
      <c r="AN1803" s="15"/>
      <c r="AO1803" s="27"/>
      <c r="AP1803" s="27">
        <v>283.79493482859459</v>
      </c>
      <c r="AR1803" s="26"/>
      <c r="AT1803" s="13" t="s">
        <v>47</v>
      </c>
      <c r="AU1803" s="16" t="s">
        <v>75</v>
      </c>
      <c r="AV1803" s="13" t="s">
        <v>75</v>
      </c>
      <c r="AX1803" s="16" t="s">
        <v>155</v>
      </c>
      <c r="AZ1803" s="10">
        <v>9248</v>
      </c>
    </row>
    <row r="1804" spans="5:52" s="10" customFormat="1" ht="12" x14ac:dyDescent="0.2">
      <c r="E1804" s="11"/>
      <c r="F1804" s="11"/>
      <c r="G1804" s="11"/>
      <c r="I1804" s="11"/>
      <c r="J1804" s="11"/>
      <c r="L1804" s="23"/>
      <c r="M1804" s="11"/>
      <c r="N1804" s="11"/>
      <c r="O1804" s="23"/>
      <c r="P1804" s="11"/>
      <c r="Q1804" s="55"/>
      <c r="R1804" s="12"/>
      <c r="S1804" s="12"/>
      <c r="T1804" s="13"/>
      <c r="V1804" s="11"/>
      <c r="W1804" s="15">
        <v>1</v>
      </c>
      <c r="X1804" s="15">
        <v>1</v>
      </c>
      <c r="Y1804" s="10" t="s">
        <v>65</v>
      </c>
      <c r="Z1804" s="10" t="s">
        <v>49</v>
      </c>
      <c r="AA1804" s="11" t="s">
        <v>41</v>
      </c>
      <c r="AB1804" s="11"/>
      <c r="AC1804" s="12"/>
      <c r="AD1804" s="15"/>
      <c r="AE1804" s="15"/>
      <c r="AF1804" s="13"/>
      <c r="AG1804" s="15"/>
      <c r="AH1804" s="42"/>
      <c r="AI1804" s="42"/>
      <c r="AJ1804" s="15"/>
      <c r="AK1804" s="15"/>
      <c r="AL1804" s="15"/>
      <c r="AM1804" s="15"/>
      <c r="AN1804" s="15"/>
      <c r="AO1804" s="27"/>
      <c r="AP1804" s="27">
        <v>709.48733707148642</v>
      </c>
      <c r="AR1804" s="26"/>
      <c r="AT1804" s="13" t="s">
        <v>47</v>
      </c>
      <c r="AU1804" s="16" t="s">
        <v>51</v>
      </c>
      <c r="AV1804" s="13" t="s">
        <v>51</v>
      </c>
      <c r="AX1804" s="16"/>
      <c r="AZ1804" s="10">
        <v>9251</v>
      </c>
    </row>
    <row r="1805" spans="5:52" s="10" customFormat="1" ht="12" x14ac:dyDescent="0.2">
      <c r="E1805" s="11"/>
      <c r="F1805" s="11"/>
      <c r="G1805" s="11"/>
      <c r="I1805" s="11"/>
      <c r="J1805" s="11"/>
      <c r="L1805" s="23"/>
      <c r="M1805" s="11"/>
      <c r="N1805" s="11"/>
      <c r="O1805" s="30"/>
      <c r="P1805" s="11"/>
      <c r="Q1805" s="55"/>
      <c r="R1805" s="12"/>
      <c r="S1805" s="12"/>
      <c r="T1805" s="13"/>
      <c r="V1805" s="11"/>
      <c r="W1805" s="15">
        <v>1</v>
      </c>
      <c r="X1805" s="15">
        <v>1</v>
      </c>
      <c r="Y1805" s="10" t="s">
        <v>65</v>
      </c>
      <c r="Z1805" s="10" t="s">
        <v>49</v>
      </c>
      <c r="AA1805" s="11" t="s">
        <v>41</v>
      </c>
      <c r="AB1805" s="18"/>
      <c r="AC1805" s="12"/>
      <c r="AD1805" s="15"/>
      <c r="AE1805" s="15"/>
      <c r="AF1805" s="13"/>
      <c r="AG1805" s="15"/>
      <c r="AH1805" s="42"/>
      <c r="AI1805" s="42"/>
      <c r="AJ1805" s="15"/>
      <c r="AK1805" s="15"/>
      <c r="AL1805" s="15"/>
      <c r="AM1805" s="15"/>
      <c r="AN1805" s="15"/>
      <c r="AO1805" s="27"/>
      <c r="AP1805" s="27">
        <v>1087.8805835096125</v>
      </c>
      <c r="AR1805" s="26"/>
      <c r="AT1805" s="13" t="s">
        <v>47</v>
      </c>
      <c r="AU1805" s="16" t="s">
        <v>51</v>
      </c>
      <c r="AV1805" s="13" t="s">
        <v>51</v>
      </c>
      <c r="AX1805" s="16"/>
      <c r="AZ1805" s="10">
        <v>9252</v>
      </c>
    </row>
    <row r="1806" spans="5:52" s="10" customFormat="1" ht="12" x14ac:dyDescent="0.2">
      <c r="E1806" s="11"/>
      <c r="F1806" s="11"/>
      <c r="G1806" s="11"/>
      <c r="I1806" s="11"/>
      <c r="J1806" s="11"/>
      <c r="L1806" s="23"/>
      <c r="M1806" s="11"/>
      <c r="N1806" s="11"/>
      <c r="P1806" s="11"/>
      <c r="Q1806" s="55"/>
      <c r="R1806" s="12"/>
      <c r="S1806" s="12"/>
      <c r="T1806" s="13"/>
      <c r="V1806" s="11"/>
      <c r="W1806" s="15">
        <v>3</v>
      </c>
      <c r="X1806" s="15">
        <v>0.3</v>
      </c>
      <c r="Z1806" s="10" t="s">
        <v>71</v>
      </c>
      <c r="AA1806" s="11" t="s">
        <v>37</v>
      </c>
      <c r="AB1806" s="11"/>
      <c r="AC1806" s="12"/>
      <c r="AD1806" s="15"/>
      <c r="AE1806" s="15"/>
      <c r="AF1806" s="13"/>
      <c r="AG1806" s="15"/>
      <c r="AH1806" s="42"/>
      <c r="AI1806" s="42"/>
      <c r="AJ1806" s="15"/>
      <c r="AK1806" s="15"/>
      <c r="AL1806" s="15"/>
      <c r="AM1806" s="15"/>
      <c r="AN1806" s="15"/>
      <c r="AO1806" s="27"/>
      <c r="AP1806" s="27">
        <v>1135.1797393143784</v>
      </c>
      <c r="AR1806" s="26"/>
      <c r="AT1806" s="13" t="s">
        <v>38</v>
      </c>
      <c r="AU1806" s="16" t="s">
        <v>72</v>
      </c>
      <c r="AV1806" s="13" t="s">
        <v>72</v>
      </c>
      <c r="AX1806" s="16" t="s">
        <v>229</v>
      </c>
      <c r="AZ1806" s="10">
        <v>9258</v>
      </c>
    </row>
    <row r="1807" spans="5:52" s="10" customFormat="1" ht="12" x14ac:dyDescent="0.2">
      <c r="E1807" s="11"/>
      <c r="F1807" s="11"/>
      <c r="G1807" s="11"/>
      <c r="I1807" s="11"/>
      <c r="J1807" s="11"/>
      <c r="L1807" s="23"/>
      <c r="M1807" s="11"/>
      <c r="N1807" s="11"/>
      <c r="P1807" s="11"/>
      <c r="Q1807" s="55"/>
      <c r="R1807" s="12"/>
      <c r="S1807" s="12"/>
      <c r="T1807" s="13"/>
      <c r="V1807" s="11"/>
      <c r="W1807" s="15">
        <v>7</v>
      </c>
      <c r="X1807" s="15">
        <v>9.0999999999999998E-2</v>
      </c>
      <c r="Y1807" s="10" t="s">
        <v>98</v>
      </c>
      <c r="Z1807" s="10" t="s">
        <v>49</v>
      </c>
      <c r="AA1807" s="11" t="s">
        <v>37</v>
      </c>
      <c r="AB1807" s="11"/>
      <c r="AC1807" s="12"/>
      <c r="AD1807" s="15"/>
      <c r="AE1807" s="15"/>
      <c r="AF1807" s="13"/>
      <c r="AG1807" s="15"/>
      <c r="AH1807" s="42"/>
      <c r="AI1807" s="42"/>
      <c r="AJ1807" s="15"/>
      <c r="AK1807" s="15"/>
      <c r="AL1807" s="15"/>
      <c r="AM1807" s="15"/>
      <c r="AN1807" s="15"/>
      <c r="AO1807" s="27"/>
      <c r="AP1807" s="27">
        <v>346.86047590161559</v>
      </c>
      <c r="AR1807" s="26"/>
      <c r="AT1807" s="13" t="s">
        <v>47</v>
      </c>
      <c r="AU1807" s="16" t="s">
        <v>51</v>
      </c>
      <c r="AV1807" s="13" t="s">
        <v>51</v>
      </c>
      <c r="AX1807" s="16"/>
      <c r="AZ1807" s="10">
        <v>9260</v>
      </c>
    </row>
    <row r="1808" spans="5:52" s="10" customFormat="1" ht="12" x14ac:dyDescent="0.2">
      <c r="E1808" s="11"/>
      <c r="F1808" s="11"/>
      <c r="G1808" s="11"/>
      <c r="I1808" s="11"/>
      <c r="J1808" s="11"/>
      <c r="L1808" s="23"/>
      <c r="M1808" s="11"/>
      <c r="N1808" s="11"/>
      <c r="P1808" s="11"/>
      <c r="Q1808" s="55"/>
      <c r="R1808" s="12"/>
      <c r="S1808" s="12"/>
      <c r="T1808" s="13"/>
      <c r="V1808" s="11"/>
      <c r="W1808" s="15">
        <v>79</v>
      </c>
      <c r="X1808" s="15">
        <v>0.38700000000000001</v>
      </c>
      <c r="Y1808" s="10" t="s">
        <v>83</v>
      </c>
      <c r="Z1808" s="10" t="s">
        <v>49</v>
      </c>
      <c r="AA1808" s="11" t="s">
        <v>37</v>
      </c>
      <c r="AB1808" s="11"/>
      <c r="AC1808" s="12"/>
      <c r="AD1808" s="15"/>
      <c r="AE1808" s="15"/>
      <c r="AF1808" s="13"/>
      <c r="AG1808" s="15"/>
      <c r="AH1808" s="42"/>
      <c r="AI1808" s="42"/>
      <c r="AJ1808" s="15"/>
      <c r="AK1808" s="15"/>
      <c r="AL1808" s="15"/>
      <c r="AM1808" s="15"/>
      <c r="AN1808" s="15"/>
      <c r="AO1808" s="27"/>
      <c r="AP1808" s="27">
        <v>346.86047590161559</v>
      </c>
      <c r="AR1808" s="26"/>
      <c r="AT1808" s="13" t="s">
        <v>47</v>
      </c>
      <c r="AU1808" s="16" t="s">
        <v>51</v>
      </c>
      <c r="AV1808" s="13" t="s">
        <v>51</v>
      </c>
      <c r="AX1808" s="16"/>
      <c r="AZ1808" s="10">
        <v>9261</v>
      </c>
    </row>
    <row r="1809" spans="4:52" s="10" customFormat="1" ht="12" x14ac:dyDescent="0.2">
      <c r="E1809" s="11"/>
      <c r="F1809" s="11"/>
      <c r="G1809" s="11"/>
      <c r="I1809" s="11"/>
      <c r="J1809" s="11"/>
      <c r="L1809" s="23"/>
      <c r="M1809" s="11"/>
      <c r="N1809" s="11"/>
      <c r="O1809" s="30"/>
      <c r="P1809" s="11"/>
      <c r="Q1809" s="55"/>
      <c r="R1809" s="12"/>
      <c r="S1809" s="12"/>
      <c r="T1809" s="13"/>
      <c r="V1809" s="11"/>
      <c r="W1809" s="15">
        <v>81</v>
      </c>
      <c r="X1809" s="15">
        <v>0.89100000000000001</v>
      </c>
      <c r="Y1809" s="10" t="s">
        <v>76</v>
      </c>
      <c r="Z1809" s="10" t="s">
        <v>49</v>
      </c>
      <c r="AA1809" s="11" t="s">
        <v>37</v>
      </c>
      <c r="AB1809" s="17"/>
      <c r="AC1809" s="12"/>
      <c r="AD1809" s="15"/>
      <c r="AE1809" s="15"/>
      <c r="AF1809" s="13"/>
      <c r="AG1809" s="15"/>
      <c r="AH1809" s="42"/>
      <c r="AI1809" s="42"/>
      <c r="AJ1809" s="15"/>
      <c r="AK1809" s="15"/>
      <c r="AL1809" s="15"/>
      <c r="AM1809" s="15"/>
      <c r="AN1809" s="15"/>
      <c r="AO1809" s="27"/>
      <c r="AP1809" s="27">
        <v>346.86047590161559</v>
      </c>
      <c r="AR1809" s="26"/>
      <c r="AT1809" s="13" t="s">
        <v>47</v>
      </c>
      <c r="AU1809" s="16" t="s">
        <v>51</v>
      </c>
      <c r="AV1809" s="13" t="s">
        <v>51</v>
      </c>
      <c r="AX1809" s="16"/>
      <c r="AZ1809" s="10">
        <v>9262</v>
      </c>
    </row>
    <row r="1810" spans="4:52" s="10" customFormat="1" ht="12" x14ac:dyDescent="0.2">
      <c r="E1810" s="11"/>
      <c r="F1810" s="11"/>
      <c r="G1810" s="11"/>
      <c r="I1810" s="11"/>
      <c r="J1810" s="11"/>
      <c r="L1810" s="23"/>
      <c r="M1810" s="11"/>
      <c r="N1810" s="11"/>
      <c r="O1810" s="30"/>
      <c r="P1810" s="11"/>
      <c r="Q1810" s="55"/>
      <c r="R1810" s="12"/>
      <c r="S1810" s="12"/>
      <c r="T1810" s="13"/>
      <c r="V1810" s="11"/>
      <c r="W1810" s="15">
        <v>82</v>
      </c>
      <c r="X1810" s="15">
        <v>0.36199999999999999</v>
      </c>
      <c r="Y1810" s="10" t="s">
        <v>76</v>
      </c>
      <c r="Z1810" s="10" t="s">
        <v>49</v>
      </c>
      <c r="AA1810" s="11" t="s">
        <v>37</v>
      </c>
      <c r="AB1810" s="17"/>
      <c r="AC1810" s="12"/>
      <c r="AD1810" s="15"/>
      <c r="AE1810" s="15"/>
      <c r="AF1810" s="13"/>
      <c r="AG1810" s="15"/>
      <c r="AH1810" s="42"/>
      <c r="AI1810" s="42"/>
      <c r="AJ1810" s="15"/>
      <c r="AK1810" s="15"/>
      <c r="AL1810" s="15"/>
      <c r="AM1810" s="15"/>
      <c r="AN1810" s="15"/>
      <c r="AO1810" s="27"/>
      <c r="AP1810" s="27">
        <v>346.86047590161559</v>
      </c>
      <c r="AR1810" s="26"/>
      <c r="AT1810" s="13" t="s">
        <v>47</v>
      </c>
      <c r="AU1810" s="16" t="s">
        <v>51</v>
      </c>
      <c r="AV1810" s="13" t="s">
        <v>51</v>
      </c>
      <c r="AX1810" s="16"/>
      <c r="AZ1810" s="10">
        <v>9263</v>
      </c>
    </row>
    <row r="1811" spans="4:52" s="10" customFormat="1" ht="12" x14ac:dyDescent="0.2">
      <c r="E1811" s="11"/>
      <c r="F1811" s="11"/>
      <c r="G1811" s="11"/>
      <c r="I1811" s="11"/>
      <c r="J1811" s="11"/>
      <c r="L1811" s="23"/>
      <c r="M1811" s="11"/>
      <c r="N1811" s="11"/>
      <c r="O1811" s="30"/>
      <c r="P1811" s="11"/>
      <c r="Q1811" s="55"/>
      <c r="R1811" s="12"/>
      <c r="S1811" s="12"/>
      <c r="T1811" s="13"/>
      <c r="V1811" s="11"/>
      <c r="W1811" s="15">
        <v>56</v>
      </c>
      <c r="X1811" s="15">
        <v>1.0169999999999999</v>
      </c>
      <c r="Y1811" s="10" t="s">
        <v>76</v>
      </c>
      <c r="Z1811" s="10" t="s">
        <v>49</v>
      </c>
      <c r="AA1811" s="11" t="s">
        <v>37</v>
      </c>
      <c r="AB1811" s="22"/>
      <c r="AC1811" s="12"/>
      <c r="AD1811" s="15"/>
      <c r="AE1811" s="15"/>
      <c r="AF1811" s="13"/>
      <c r="AG1811" s="15"/>
      <c r="AH1811" s="42"/>
      <c r="AI1811" s="42"/>
      <c r="AJ1811" s="15"/>
      <c r="AK1811" s="15"/>
      <c r="AL1811" s="15"/>
      <c r="AM1811" s="15"/>
      <c r="AN1811" s="15"/>
      <c r="AO1811" s="27"/>
      <c r="AP1811" s="27">
        <v>346.86047590161559</v>
      </c>
      <c r="AR1811" s="26"/>
      <c r="AT1811" s="13" t="s">
        <v>47</v>
      </c>
      <c r="AU1811" s="16" t="s">
        <v>51</v>
      </c>
      <c r="AV1811" s="13" t="s">
        <v>51</v>
      </c>
      <c r="AX1811" s="16"/>
      <c r="AZ1811" s="10">
        <v>9264</v>
      </c>
    </row>
    <row r="1812" spans="4:52" s="10" customFormat="1" ht="12" x14ac:dyDescent="0.2">
      <c r="E1812" s="11"/>
      <c r="F1812" s="11"/>
      <c r="G1812" s="11"/>
      <c r="I1812" s="11"/>
      <c r="J1812" s="11"/>
      <c r="L1812" s="23"/>
      <c r="M1812" s="11"/>
      <c r="N1812" s="11"/>
      <c r="O1812" s="30"/>
      <c r="P1812" s="11"/>
      <c r="Q1812" s="55"/>
      <c r="R1812" s="12"/>
      <c r="S1812" s="12"/>
      <c r="T1812" s="13"/>
      <c r="V1812" s="11"/>
      <c r="W1812" s="15">
        <v>558</v>
      </c>
      <c r="X1812" s="15">
        <v>1.18</v>
      </c>
      <c r="Y1812" s="10" t="s">
        <v>250</v>
      </c>
      <c r="Z1812" s="10" t="s">
        <v>49</v>
      </c>
      <c r="AA1812" s="11" t="s">
        <v>37</v>
      </c>
      <c r="AB1812" s="17"/>
      <c r="AC1812" s="12"/>
      <c r="AD1812" s="15"/>
      <c r="AE1812" s="15"/>
      <c r="AF1812" s="13"/>
      <c r="AG1812" s="15"/>
      <c r="AH1812" s="42"/>
      <c r="AI1812" s="42"/>
      <c r="AJ1812" s="15"/>
      <c r="AK1812" s="15"/>
      <c r="AL1812" s="15"/>
      <c r="AM1812" s="15"/>
      <c r="AN1812" s="15"/>
      <c r="AO1812" s="27"/>
      <c r="AP1812" s="27">
        <v>346.86047590161559</v>
      </c>
      <c r="AR1812" s="26"/>
      <c r="AT1812" s="13" t="s">
        <v>47</v>
      </c>
      <c r="AU1812" s="16" t="s">
        <v>51</v>
      </c>
      <c r="AV1812" s="13" t="s">
        <v>51</v>
      </c>
      <c r="AX1812" s="16"/>
      <c r="AZ1812" s="10">
        <v>9265</v>
      </c>
    </row>
    <row r="1813" spans="4:52" s="10" customFormat="1" ht="12" x14ac:dyDescent="0.2">
      <c r="E1813" s="11"/>
      <c r="F1813" s="11"/>
      <c r="G1813" s="11"/>
      <c r="I1813" s="11"/>
      <c r="J1813" s="11"/>
      <c r="L1813" s="23"/>
      <c r="M1813" s="11"/>
      <c r="N1813" s="11"/>
      <c r="O1813" s="23"/>
      <c r="P1813" s="11"/>
      <c r="Q1813" s="55"/>
      <c r="R1813" s="12"/>
      <c r="S1813" s="12"/>
      <c r="T1813" s="13"/>
      <c r="V1813" s="11"/>
      <c r="W1813" s="15">
        <v>174</v>
      </c>
      <c r="X1813" s="15">
        <v>1.387</v>
      </c>
      <c r="Y1813" s="10" t="s">
        <v>43</v>
      </c>
      <c r="Z1813" s="10" t="s">
        <v>44</v>
      </c>
      <c r="AA1813" s="11" t="s">
        <v>41</v>
      </c>
      <c r="AB1813" s="17"/>
      <c r="AC1813" s="12"/>
      <c r="AD1813" s="15"/>
      <c r="AE1813" s="15"/>
      <c r="AF1813" s="13"/>
      <c r="AG1813" s="15"/>
      <c r="AH1813" s="42"/>
      <c r="AI1813" s="42"/>
      <c r="AJ1813" s="15"/>
      <c r="AK1813" s="15"/>
      <c r="AL1813" s="15"/>
      <c r="AM1813" s="15"/>
      <c r="AN1813" s="15"/>
      <c r="AO1813" s="27"/>
      <c r="AP1813" s="27">
        <v>1135.1797393143784</v>
      </c>
      <c r="AR1813" s="26"/>
      <c r="AT1813" s="13" t="s">
        <v>38</v>
      </c>
      <c r="AU1813" s="16" t="s">
        <v>45</v>
      </c>
      <c r="AV1813" s="13" t="s">
        <v>45</v>
      </c>
      <c r="AX1813" s="16" t="s">
        <v>54</v>
      </c>
      <c r="AZ1813" s="10">
        <v>9266</v>
      </c>
    </row>
    <row r="1814" spans="4:52" s="10" customFormat="1" ht="12" x14ac:dyDescent="0.2">
      <c r="E1814" s="11"/>
      <c r="F1814" s="11"/>
      <c r="G1814" s="11"/>
      <c r="I1814" s="11"/>
      <c r="J1814" s="11"/>
      <c r="L1814" s="23"/>
      <c r="M1814" s="11"/>
      <c r="N1814" s="11"/>
      <c r="O1814" s="23"/>
      <c r="P1814" s="11"/>
      <c r="Q1814" s="55"/>
      <c r="R1814" s="12"/>
      <c r="S1814" s="12"/>
      <c r="T1814" s="13"/>
      <c r="V1814" s="11"/>
      <c r="W1814" s="15">
        <v>220.87</v>
      </c>
      <c r="X1814" s="15">
        <v>16</v>
      </c>
      <c r="Y1814" s="10" t="s">
        <v>49</v>
      </c>
      <c r="Z1814" s="10" t="s">
        <v>67</v>
      </c>
      <c r="AA1814" s="11" t="s">
        <v>41</v>
      </c>
      <c r="AB1814" s="17"/>
      <c r="AC1814" s="12"/>
      <c r="AD1814" s="15"/>
      <c r="AE1814" s="15"/>
      <c r="AF1814" s="13"/>
      <c r="AG1814" s="15"/>
      <c r="AH1814" s="42"/>
      <c r="AI1814" s="42"/>
      <c r="AJ1814" s="15"/>
      <c r="AK1814" s="15"/>
      <c r="AL1814" s="15"/>
      <c r="AM1814" s="15"/>
      <c r="AN1814" s="15"/>
      <c r="AO1814" s="27"/>
      <c r="AP1814" s="27">
        <v>709.48733707148642</v>
      </c>
      <c r="AR1814" s="26"/>
      <c r="AT1814" s="13" t="s">
        <v>47</v>
      </c>
      <c r="AU1814" s="16" t="s">
        <v>51</v>
      </c>
      <c r="AV1814" s="13" t="s">
        <v>51</v>
      </c>
      <c r="AX1814" s="16" t="s">
        <v>48</v>
      </c>
      <c r="AZ1814" s="10">
        <v>9267</v>
      </c>
    </row>
    <row r="1815" spans="4:52" s="10" customFormat="1" ht="12" x14ac:dyDescent="0.2">
      <c r="E1815" s="11"/>
      <c r="F1815" s="11"/>
      <c r="G1815" s="11"/>
      <c r="I1815" s="11"/>
      <c r="J1815" s="11"/>
      <c r="L1815" s="23"/>
      <c r="M1815" s="11"/>
      <c r="N1815" s="11"/>
      <c r="O1815" s="23"/>
      <c r="P1815" s="11"/>
      <c r="Q1815" s="55"/>
      <c r="R1815" s="12"/>
      <c r="S1815" s="12"/>
      <c r="T1815" s="13"/>
      <c r="V1815" s="11"/>
      <c r="W1815" s="15">
        <v>102</v>
      </c>
      <c r="X1815" s="15">
        <v>6</v>
      </c>
      <c r="Y1815" s="10" t="s">
        <v>67</v>
      </c>
      <c r="Z1815" s="10" t="s">
        <v>49</v>
      </c>
      <c r="AA1815" s="11" t="s">
        <v>41</v>
      </c>
      <c r="AB1815" s="17"/>
      <c r="AC1815" s="12"/>
      <c r="AD1815" s="15"/>
      <c r="AE1815" s="15"/>
      <c r="AF1815" s="13"/>
      <c r="AG1815" s="15"/>
      <c r="AH1815" s="42"/>
      <c r="AI1815" s="42"/>
      <c r="AJ1815" s="15"/>
      <c r="AK1815" s="15"/>
      <c r="AL1815" s="15"/>
      <c r="AM1815" s="15"/>
      <c r="AN1815" s="15"/>
      <c r="AO1815" s="27"/>
      <c r="AP1815" s="27">
        <v>1418.9746741429728</v>
      </c>
      <c r="AR1815" s="26"/>
      <c r="AT1815" s="13" t="s">
        <v>47</v>
      </c>
      <c r="AU1815" s="16" t="s">
        <v>51</v>
      </c>
      <c r="AV1815" s="13" t="s">
        <v>51</v>
      </c>
      <c r="AX1815" s="16"/>
      <c r="AZ1815" s="10">
        <v>9269</v>
      </c>
    </row>
    <row r="1816" spans="4:52" s="10" customFormat="1" ht="12" x14ac:dyDescent="0.2">
      <c r="E1816" s="11"/>
      <c r="F1816" s="11"/>
      <c r="G1816" s="11"/>
      <c r="I1816" s="11"/>
      <c r="J1816" s="11"/>
      <c r="L1816" s="23"/>
      <c r="M1816" s="11"/>
      <c r="N1816" s="11"/>
      <c r="P1816" s="11"/>
      <c r="Q1816" s="55"/>
      <c r="R1816" s="12"/>
      <c r="S1816" s="12"/>
      <c r="T1816" s="13"/>
      <c r="V1816" s="11"/>
      <c r="W1816" s="15">
        <v>109.1</v>
      </c>
      <c r="X1816" s="15">
        <v>0.86199999999999999</v>
      </c>
      <c r="Y1816" s="10" t="s">
        <v>43</v>
      </c>
      <c r="Z1816" s="10" t="s">
        <v>44</v>
      </c>
      <c r="AA1816" s="11" t="s">
        <v>41</v>
      </c>
      <c r="AB1816" s="11"/>
      <c r="AC1816" s="12"/>
      <c r="AD1816" s="15"/>
      <c r="AE1816" s="15"/>
      <c r="AF1816" s="13"/>
      <c r="AG1816" s="15"/>
      <c r="AH1816" s="42"/>
      <c r="AI1816" s="42"/>
      <c r="AJ1816" s="15"/>
      <c r="AK1816" s="15"/>
      <c r="AL1816" s="15"/>
      <c r="AM1816" s="15"/>
      <c r="AN1816" s="15"/>
      <c r="AO1816" s="27"/>
      <c r="AP1816" s="27">
        <v>1135.1797393143784</v>
      </c>
      <c r="AR1816" s="26"/>
      <c r="AT1816" s="13" t="s">
        <v>38</v>
      </c>
      <c r="AU1816" s="16" t="s">
        <v>45</v>
      </c>
      <c r="AV1816" s="13" t="s">
        <v>45</v>
      </c>
      <c r="AX1816" s="16" t="s">
        <v>54</v>
      </c>
      <c r="AZ1816" s="10">
        <v>9271</v>
      </c>
    </row>
    <row r="1817" spans="4:52" s="10" customFormat="1" ht="12" x14ac:dyDescent="0.2">
      <c r="E1817" s="11"/>
      <c r="F1817" s="11"/>
      <c r="G1817" s="11"/>
      <c r="I1817" s="11"/>
      <c r="J1817" s="11"/>
      <c r="L1817" s="23"/>
      <c r="M1817" s="11"/>
      <c r="N1817" s="11"/>
      <c r="O1817" s="23"/>
      <c r="P1817" s="11"/>
      <c r="Q1817" s="55"/>
      <c r="R1817" s="12"/>
      <c r="S1817" s="12"/>
      <c r="T1817" s="13"/>
      <c r="V1817" s="11"/>
      <c r="W1817" s="15">
        <v>10</v>
      </c>
      <c r="X1817" s="15">
        <v>8.0000000000000002E-3</v>
      </c>
      <c r="Y1817" s="10" t="s">
        <v>77</v>
      </c>
      <c r="Z1817" s="10" t="s">
        <v>101</v>
      </c>
      <c r="AA1817" s="11" t="s">
        <v>37</v>
      </c>
      <c r="AB1817" s="18"/>
      <c r="AC1817" s="12"/>
      <c r="AD1817" s="15"/>
      <c r="AE1817" s="15"/>
      <c r="AF1817" s="13"/>
      <c r="AG1817" s="15"/>
      <c r="AH1817" s="42"/>
      <c r="AI1817" s="42"/>
      <c r="AJ1817" s="15"/>
      <c r="AK1817" s="15"/>
      <c r="AL1817" s="15"/>
      <c r="AM1817" s="15"/>
      <c r="AN1817" s="15"/>
      <c r="AO1817" s="27"/>
      <c r="AP1817" s="27">
        <v>354.74366853574321</v>
      </c>
      <c r="AR1817" s="26"/>
      <c r="AT1817" s="13" t="s">
        <v>47</v>
      </c>
      <c r="AU1817" s="16" t="s">
        <v>51</v>
      </c>
      <c r="AV1817" s="13" t="s">
        <v>51</v>
      </c>
      <c r="AX1817" s="16" t="s">
        <v>230</v>
      </c>
      <c r="AZ1817" s="10">
        <v>9273</v>
      </c>
    </row>
    <row r="1818" spans="4:52" s="10" customFormat="1" ht="12" x14ac:dyDescent="0.2">
      <c r="E1818" s="11"/>
      <c r="F1818" s="11"/>
      <c r="G1818" s="11"/>
      <c r="I1818" s="11"/>
      <c r="J1818" s="11"/>
      <c r="L1818" s="23"/>
      <c r="M1818" s="11"/>
      <c r="N1818" s="11"/>
      <c r="O1818" s="23"/>
      <c r="P1818" s="11"/>
      <c r="Q1818" s="55"/>
      <c r="R1818" s="12"/>
      <c r="S1818" s="12"/>
      <c r="T1818" s="13"/>
      <c r="V1818" s="11"/>
      <c r="W1818" s="15">
        <v>10</v>
      </c>
      <c r="X1818" s="15">
        <v>8.0000000000000002E-3</v>
      </c>
      <c r="Y1818" s="10" t="s">
        <v>77</v>
      </c>
      <c r="Z1818" s="10" t="s">
        <v>102</v>
      </c>
      <c r="AA1818" s="11" t="s">
        <v>37</v>
      </c>
      <c r="AB1818" s="11"/>
      <c r="AC1818" s="12"/>
      <c r="AD1818" s="15"/>
      <c r="AE1818" s="15"/>
      <c r="AF1818" s="13"/>
      <c r="AG1818" s="15"/>
      <c r="AH1818" s="42"/>
      <c r="AI1818" s="42"/>
      <c r="AJ1818" s="15"/>
      <c r="AK1818" s="15"/>
      <c r="AL1818" s="15"/>
      <c r="AM1818" s="15"/>
      <c r="AN1818" s="15"/>
      <c r="AO1818" s="27"/>
      <c r="AP1818" s="27">
        <v>354.74366853574321</v>
      </c>
      <c r="AR1818" s="26"/>
      <c r="AT1818" s="13" t="s">
        <v>47</v>
      </c>
      <c r="AU1818" s="16" t="s">
        <v>51</v>
      </c>
      <c r="AV1818" s="13" t="s">
        <v>51</v>
      </c>
      <c r="AX1818" s="16" t="s">
        <v>230</v>
      </c>
      <c r="AZ1818" s="10">
        <v>9274</v>
      </c>
    </row>
    <row r="1819" spans="4:52" s="10" customFormat="1" ht="12" x14ac:dyDescent="0.2">
      <c r="D1819" s="112"/>
      <c r="E1819" s="83"/>
      <c r="F1819" s="83"/>
      <c r="G1819" s="83"/>
      <c r="I1819" s="107"/>
      <c r="J1819" s="83"/>
      <c r="K1819" s="82"/>
      <c r="L1819" s="85"/>
      <c r="M1819" s="83"/>
      <c r="N1819" s="82"/>
      <c r="O1819" s="82"/>
      <c r="P1819" s="83"/>
      <c r="Q1819" s="86"/>
      <c r="R1819" s="12"/>
      <c r="S1819" s="12"/>
      <c r="T1819" s="11"/>
      <c r="U1819" s="73"/>
      <c r="V1819" s="87"/>
      <c r="W1819" s="89">
        <v>4.0999999999999996</v>
      </c>
      <c r="X1819" s="89">
        <v>4.4999999999999998E-2</v>
      </c>
      <c r="Y1819" s="82" t="s">
        <v>73</v>
      </c>
      <c r="Z1819" s="85" t="s">
        <v>74</v>
      </c>
      <c r="AA1819" s="83" t="s">
        <v>37</v>
      </c>
      <c r="AB1819" s="83"/>
      <c r="AC1819" s="82"/>
      <c r="AD1819" s="61"/>
      <c r="AE1819" s="61"/>
      <c r="AG1819" s="61"/>
      <c r="AH1819" s="15"/>
      <c r="AI1819" s="15"/>
      <c r="AJ1819" s="15"/>
      <c r="AK1819" s="61"/>
      <c r="AL1819" s="15"/>
      <c r="AM1819" s="15"/>
      <c r="AN1819" s="15"/>
      <c r="AO1819" s="27"/>
      <c r="AP1819" s="27">
        <v>780</v>
      </c>
      <c r="AQ1819" s="11"/>
      <c r="AR1819" s="92"/>
      <c r="AT1819" s="11" t="s">
        <v>38</v>
      </c>
      <c r="AU1819" s="14" t="s">
        <v>75</v>
      </c>
      <c r="AV1819" s="13" t="s">
        <v>75</v>
      </c>
      <c r="AW1819" s="15" t="s">
        <v>214</v>
      </c>
      <c r="AX1819" s="108" t="s">
        <v>139</v>
      </c>
      <c r="AZ1819" s="10">
        <v>9325</v>
      </c>
    </row>
    <row r="1820" spans="4:52" s="10" customFormat="1" ht="12" x14ac:dyDescent="0.2">
      <c r="D1820" s="112"/>
      <c r="E1820" s="83"/>
      <c r="F1820" s="83"/>
      <c r="G1820" s="83"/>
      <c r="I1820" s="107"/>
      <c r="J1820" s="83"/>
      <c r="K1820" s="82"/>
      <c r="L1820" s="85"/>
      <c r="M1820" s="83"/>
      <c r="N1820" s="82"/>
      <c r="O1820" s="82"/>
      <c r="P1820" s="83"/>
      <c r="Q1820" s="86"/>
      <c r="R1820" s="12"/>
      <c r="S1820" s="12"/>
      <c r="T1820" s="11"/>
      <c r="U1820" s="73"/>
      <c r="V1820" s="87"/>
      <c r="W1820" s="89">
        <v>0.7</v>
      </c>
      <c r="X1820" s="89">
        <v>5.0000000000000001E-3</v>
      </c>
      <c r="Y1820" s="82" t="s">
        <v>82</v>
      </c>
      <c r="Z1820" s="85" t="s">
        <v>44</v>
      </c>
      <c r="AA1820" s="83" t="s">
        <v>37</v>
      </c>
      <c r="AB1820" s="83"/>
      <c r="AC1820" s="82"/>
      <c r="AD1820" s="61"/>
      <c r="AE1820" s="61"/>
      <c r="AG1820" s="61"/>
      <c r="AH1820" s="15"/>
      <c r="AI1820" s="15"/>
      <c r="AJ1820" s="15"/>
      <c r="AK1820" s="61"/>
      <c r="AL1820" s="15"/>
      <c r="AM1820" s="15"/>
      <c r="AN1820" s="15"/>
      <c r="AO1820" s="27"/>
      <c r="AP1820" s="27">
        <v>780</v>
      </c>
      <c r="AQ1820" s="11"/>
      <c r="AR1820" s="92"/>
      <c r="AT1820" s="11" t="s">
        <v>47</v>
      </c>
      <c r="AU1820" s="14" t="s">
        <v>45</v>
      </c>
      <c r="AV1820" s="13" t="s">
        <v>45</v>
      </c>
      <c r="AW1820" s="15" t="s">
        <v>214</v>
      </c>
      <c r="AX1820" s="108" t="s">
        <v>139</v>
      </c>
      <c r="AZ1820" s="10">
        <v>9326</v>
      </c>
    </row>
    <row r="1821" spans="4:52" s="10" customFormat="1" ht="12" x14ac:dyDescent="0.2">
      <c r="D1821" s="112"/>
      <c r="E1821" s="83"/>
      <c r="F1821" s="83"/>
      <c r="G1821" s="83"/>
      <c r="I1821" s="107"/>
      <c r="J1821" s="83"/>
      <c r="K1821" s="82"/>
      <c r="L1821" s="85"/>
      <c r="M1821" s="83"/>
      <c r="N1821" s="82"/>
      <c r="O1821" s="82"/>
      <c r="P1821" s="83"/>
      <c r="Q1821" s="86"/>
      <c r="R1821" s="12"/>
      <c r="S1821" s="12"/>
      <c r="T1821" s="11"/>
      <c r="U1821" s="73"/>
      <c r="V1821" s="83"/>
      <c r="W1821" s="89">
        <v>1.4</v>
      </c>
      <c r="X1821" s="89">
        <v>4.0000000000000001E-3</v>
      </c>
      <c r="Y1821" s="82"/>
      <c r="Z1821" s="85" t="s">
        <v>44</v>
      </c>
      <c r="AA1821" s="83" t="s">
        <v>37</v>
      </c>
      <c r="AB1821" s="83"/>
      <c r="AC1821" s="82"/>
      <c r="AD1821" s="61"/>
      <c r="AE1821" s="61"/>
      <c r="AG1821" s="61"/>
      <c r="AH1821" s="15"/>
      <c r="AI1821" s="15"/>
      <c r="AJ1821" s="15"/>
      <c r="AK1821" s="61"/>
      <c r="AL1821" s="15"/>
      <c r="AM1821" s="15"/>
      <c r="AN1821" s="15"/>
      <c r="AO1821" s="27"/>
      <c r="AP1821" s="27">
        <v>780</v>
      </c>
      <c r="AQ1821" s="11"/>
      <c r="AR1821" s="92"/>
      <c r="AT1821" s="11" t="s">
        <v>38</v>
      </c>
      <c r="AU1821" s="14" t="s">
        <v>45</v>
      </c>
      <c r="AV1821" s="13" t="s">
        <v>45</v>
      </c>
      <c r="AW1821" s="15" t="s">
        <v>214</v>
      </c>
      <c r="AX1821" s="108" t="s">
        <v>139</v>
      </c>
      <c r="AZ1821" s="10">
        <v>9329</v>
      </c>
    </row>
    <row r="1822" spans="4:52" s="10" customFormat="1" ht="12" x14ac:dyDescent="0.2">
      <c r="D1822" s="112"/>
      <c r="E1822" s="83"/>
      <c r="F1822" s="83"/>
      <c r="G1822" s="83"/>
      <c r="I1822" s="107"/>
      <c r="J1822" s="83"/>
      <c r="K1822" s="82"/>
      <c r="L1822" s="85"/>
      <c r="M1822" s="83"/>
      <c r="N1822" s="82"/>
      <c r="O1822" s="82"/>
      <c r="P1822" s="83"/>
      <c r="Q1822" s="86"/>
      <c r="R1822" s="12"/>
      <c r="S1822" s="12"/>
      <c r="T1822" s="11"/>
      <c r="U1822" s="73"/>
      <c r="V1822" s="83"/>
      <c r="W1822" s="89">
        <v>1.4</v>
      </c>
      <c r="X1822" s="89">
        <v>1E-3</v>
      </c>
      <c r="Y1822" s="82" t="s">
        <v>43</v>
      </c>
      <c r="Z1822" s="85" t="s">
        <v>44</v>
      </c>
      <c r="AA1822" s="83" t="s">
        <v>37</v>
      </c>
      <c r="AB1822" s="83"/>
      <c r="AC1822" s="82"/>
      <c r="AD1822" s="61"/>
      <c r="AE1822" s="61"/>
      <c r="AG1822" s="61"/>
      <c r="AH1822" s="15"/>
      <c r="AI1822" s="15"/>
      <c r="AJ1822" s="15"/>
      <c r="AK1822" s="61"/>
      <c r="AL1822" s="15"/>
      <c r="AM1822" s="15"/>
      <c r="AN1822" s="15"/>
      <c r="AO1822" s="27"/>
      <c r="AP1822" s="27">
        <v>780</v>
      </c>
      <c r="AQ1822" s="11"/>
      <c r="AR1822" s="92"/>
      <c r="AT1822" s="11" t="s">
        <v>38</v>
      </c>
      <c r="AU1822" s="14" t="s">
        <v>45</v>
      </c>
      <c r="AV1822" s="13" t="s">
        <v>45</v>
      </c>
      <c r="AW1822" s="15" t="s">
        <v>214</v>
      </c>
      <c r="AX1822" s="108" t="s">
        <v>139</v>
      </c>
      <c r="AZ1822" s="10">
        <v>9330</v>
      </c>
    </row>
    <row r="1823" spans="4:52" s="10" customFormat="1" ht="12" x14ac:dyDescent="0.2">
      <c r="D1823" s="112"/>
      <c r="E1823" s="83"/>
      <c r="F1823" s="83"/>
      <c r="G1823" s="83"/>
      <c r="I1823" s="107"/>
      <c r="J1823" s="83"/>
      <c r="K1823" s="82"/>
      <c r="L1823" s="85"/>
      <c r="M1823" s="83"/>
      <c r="N1823" s="82"/>
      <c r="O1823" s="82"/>
      <c r="P1823" s="83"/>
      <c r="Q1823" s="86"/>
      <c r="R1823" s="12"/>
      <c r="S1823" s="12"/>
      <c r="T1823" s="11"/>
      <c r="U1823" s="73"/>
      <c r="V1823" s="83"/>
      <c r="W1823" s="89">
        <v>134.30000000000001</v>
      </c>
      <c r="X1823" s="89">
        <v>0.13400000000000001</v>
      </c>
      <c r="Y1823" s="82"/>
      <c r="Z1823" s="85" t="s">
        <v>44</v>
      </c>
      <c r="AA1823" s="83" t="s">
        <v>37</v>
      </c>
      <c r="AB1823" s="83"/>
      <c r="AC1823" s="82"/>
      <c r="AD1823" s="61"/>
      <c r="AE1823" s="61"/>
      <c r="AG1823" s="61"/>
      <c r="AH1823" s="15"/>
      <c r="AI1823" s="15"/>
      <c r="AJ1823" s="15"/>
      <c r="AK1823" s="61"/>
      <c r="AL1823" s="15"/>
      <c r="AM1823" s="15"/>
      <c r="AN1823" s="15"/>
      <c r="AO1823" s="27"/>
      <c r="AP1823" s="27">
        <v>520</v>
      </c>
      <c r="AQ1823" s="11"/>
      <c r="AR1823" s="92"/>
      <c r="AT1823" s="11" t="s">
        <v>38</v>
      </c>
      <c r="AU1823" s="14" t="s">
        <v>45</v>
      </c>
      <c r="AV1823" s="13" t="s">
        <v>45</v>
      </c>
      <c r="AW1823" s="15" t="s">
        <v>214</v>
      </c>
      <c r="AX1823" s="108" t="s">
        <v>139</v>
      </c>
      <c r="AZ1823" s="10">
        <v>9333</v>
      </c>
    </row>
    <row r="1824" spans="4:52" s="10" customFormat="1" ht="12" x14ac:dyDescent="0.2">
      <c r="D1824" s="112"/>
      <c r="E1824" s="83"/>
      <c r="F1824" s="83"/>
      <c r="G1824" s="83"/>
      <c r="I1824" s="107"/>
      <c r="J1824" s="83"/>
      <c r="K1824" s="82"/>
      <c r="L1824" s="85"/>
      <c r="M1824" s="83"/>
      <c r="N1824" s="82"/>
      <c r="O1824" s="82"/>
      <c r="P1824" s="83"/>
      <c r="Q1824" s="86"/>
      <c r="R1824" s="12"/>
      <c r="S1824" s="12"/>
      <c r="T1824" s="11"/>
      <c r="U1824" s="73"/>
      <c r="V1824" s="87"/>
      <c r="W1824" s="89">
        <v>0.9</v>
      </c>
      <c r="X1824" s="89">
        <v>8.9999999999999993E-3</v>
      </c>
      <c r="Y1824" s="82"/>
      <c r="Z1824" s="85" t="s">
        <v>44</v>
      </c>
      <c r="AA1824" s="83" t="s">
        <v>37</v>
      </c>
      <c r="AB1824" s="83"/>
      <c r="AC1824" s="82"/>
      <c r="AD1824" s="61"/>
      <c r="AE1824" s="61"/>
      <c r="AG1824" s="61"/>
      <c r="AH1824" s="15"/>
      <c r="AI1824" s="15"/>
      <c r="AJ1824" s="15"/>
      <c r="AK1824" s="61"/>
      <c r="AL1824" s="15"/>
      <c r="AM1824" s="15"/>
      <c r="AN1824" s="15"/>
      <c r="AO1824" s="27"/>
      <c r="AP1824" s="27">
        <v>520</v>
      </c>
      <c r="AQ1824" s="11"/>
      <c r="AR1824" s="92"/>
      <c r="AT1824" s="11" t="s">
        <v>38</v>
      </c>
      <c r="AU1824" s="14" t="s">
        <v>45</v>
      </c>
      <c r="AV1824" s="13" t="s">
        <v>45</v>
      </c>
      <c r="AW1824" s="15" t="s">
        <v>214</v>
      </c>
      <c r="AX1824" s="108" t="s">
        <v>139</v>
      </c>
      <c r="AZ1824" s="10">
        <v>9334</v>
      </c>
    </row>
    <row r="1825" spans="4:52" s="10" customFormat="1" ht="12" x14ac:dyDescent="0.2">
      <c r="D1825" s="82"/>
      <c r="E1825" s="83"/>
      <c r="F1825" s="83"/>
      <c r="G1825" s="83"/>
      <c r="I1825" s="107"/>
      <c r="J1825" s="83"/>
      <c r="K1825" s="82"/>
      <c r="L1825" s="85"/>
      <c r="M1825" s="83"/>
      <c r="N1825" s="82"/>
      <c r="O1825" s="82"/>
      <c r="P1825" s="83"/>
      <c r="Q1825" s="86"/>
      <c r="R1825" s="12"/>
      <c r="S1825" s="12"/>
      <c r="T1825" s="11"/>
      <c r="U1825" s="73"/>
      <c r="V1825" s="83"/>
      <c r="W1825" s="89">
        <v>10</v>
      </c>
      <c r="X1825" s="89">
        <v>0.126</v>
      </c>
      <c r="Y1825" s="82" t="s">
        <v>71</v>
      </c>
      <c r="Z1825" s="85" t="s">
        <v>97</v>
      </c>
      <c r="AA1825" s="83" t="s">
        <v>37</v>
      </c>
      <c r="AB1825" s="85"/>
      <c r="AC1825" s="82"/>
      <c r="AD1825" s="61"/>
      <c r="AE1825" s="61"/>
      <c r="AG1825" s="61"/>
      <c r="AH1825" s="15"/>
      <c r="AI1825" s="15"/>
      <c r="AJ1825" s="15"/>
      <c r="AK1825" s="61"/>
      <c r="AO1825" s="27"/>
      <c r="AP1825" s="27">
        <v>750</v>
      </c>
      <c r="AQ1825" s="11"/>
      <c r="AR1825" s="92"/>
      <c r="AT1825" s="11" t="s">
        <v>47</v>
      </c>
      <c r="AU1825" s="14" t="s">
        <v>72</v>
      </c>
      <c r="AV1825" s="13" t="s">
        <v>72</v>
      </c>
      <c r="AW1825" s="15" t="s">
        <v>214</v>
      </c>
      <c r="AZ1825" s="10">
        <v>9337</v>
      </c>
    </row>
    <row r="1826" spans="4:52" s="10" customFormat="1" ht="12" x14ac:dyDescent="0.2">
      <c r="D1826" s="82"/>
      <c r="E1826" s="83"/>
      <c r="F1826" s="83"/>
      <c r="G1826" s="83"/>
      <c r="I1826" s="107"/>
      <c r="J1826" s="83"/>
      <c r="K1826" s="82"/>
      <c r="L1826" s="85"/>
      <c r="M1826" s="83"/>
      <c r="N1826" s="82"/>
      <c r="O1826" s="82"/>
      <c r="P1826" s="83"/>
      <c r="Q1826" s="86"/>
      <c r="R1826" s="12"/>
      <c r="S1826" s="12"/>
      <c r="T1826" s="11"/>
      <c r="U1826" s="73"/>
      <c r="V1826" s="83"/>
      <c r="W1826" s="89">
        <v>3</v>
      </c>
      <c r="X1826" s="89">
        <v>2.5999999999999999E-2</v>
      </c>
      <c r="Y1826" s="82" t="s">
        <v>116</v>
      </c>
      <c r="Z1826" s="85" t="s">
        <v>71</v>
      </c>
      <c r="AA1826" s="83" t="s">
        <v>37</v>
      </c>
      <c r="AB1826" s="83"/>
      <c r="AC1826" s="82"/>
      <c r="AD1826" s="61"/>
      <c r="AE1826" s="61"/>
      <c r="AG1826" s="61"/>
      <c r="AH1826" s="15"/>
      <c r="AI1826" s="15"/>
      <c r="AJ1826" s="15"/>
      <c r="AK1826" s="61"/>
      <c r="AO1826" s="27"/>
      <c r="AP1826" s="27">
        <v>1056</v>
      </c>
      <c r="AQ1826" s="11"/>
      <c r="AR1826" s="92"/>
      <c r="AT1826" s="11" t="s">
        <v>38</v>
      </c>
      <c r="AU1826" s="14" t="s">
        <v>72</v>
      </c>
      <c r="AV1826" s="13" t="s">
        <v>72</v>
      </c>
      <c r="AW1826" s="15" t="s">
        <v>214</v>
      </c>
      <c r="AZ1826" s="10">
        <v>9339</v>
      </c>
    </row>
    <row r="1827" spans="4:52" s="10" customFormat="1" ht="12" x14ac:dyDescent="0.2">
      <c r="D1827" s="82"/>
      <c r="E1827" s="83"/>
      <c r="F1827" s="83"/>
      <c r="G1827" s="83"/>
      <c r="I1827" s="107"/>
      <c r="J1827" s="83"/>
      <c r="K1827" s="82"/>
      <c r="L1827" s="85"/>
      <c r="M1827" s="83"/>
      <c r="N1827" s="82"/>
      <c r="O1827" s="82"/>
      <c r="P1827" s="83"/>
      <c r="Q1827" s="86"/>
      <c r="R1827" s="12"/>
      <c r="S1827" s="12"/>
      <c r="T1827" s="11"/>
      <c r="U1827" s="73"/>
      <c r="V1827" s="83"/>
      <c r="W1827" s="89">
        <v>91.31</v>
      </c>
      <c r="X1827" s="89">
        <v>1.4701000000000001E-2</v>
      </c>
      <c r="Y1827" s="82"/>
      <c r="Z1827" s="85" t="s">
        <v>74</v>
      </c>
      <c r="AA1827" s="83" t="s">
        <v>37</v>
      </c>
      <c r="AB1827" s="83"/>
      <c r="AC1827" s="82"/>
      <c r="AD1827" s="61"/>
      <c r="AE1827" s="61"/>
      <c r="AG1827" s="61"/>
      <c r="AH1827" s="15"/>
      <c r="AI1827" s="15"/>
      <c r="AJ1827" s="15"/>
      <c r="AK1827" s="61"/>
      <c r="AO1827" s="27"/>
      <c r="AP1827" s="27">
        <v>836</v>
      </c>
      <c r="AQ1827" s="11"/>
      <c r="AR1827" s="92"/>
      <c r="AT1827" s="11" t="s">
        <v>52</v>
      </c>
      <c r="AU1827" s="14" t="s">
        <v>75</v>
      </c>
      <c r="AV1827" s="13" t="s">
        <v>75</v>
      </c>
      <c r="AW1827" s="15" t="s">
        <v>214</v>
      </c>
      <c r="AX1827" s="10" t="s">
        <v>155</v>
      </c>
      <c r="AZ1827" s="10">
        <v>9340</v>
      </c>
    </row>
    <row r="1828" spans="4:52" s="10" customFormat="1" ht="12" x14ac:dyDescent="0.2">
      <c r="D1828" s="82"/>
      <c r="E1828" s="83"/>
      <c r="F1828" s="83"/>
      <c r="G1828" s="83"/>
      <c r="I1828" s="107"/>
      <c r="J1828" s="83"/>
      <c r="K1828" s="82"/>
      <c r="L1828" s="85"/>
      <c r="M1828" s="83"/>
      <c r="N1828" s="82"/>
      <c r="O1828" s="82"/>
      <c r="P1828" s="83"/>
      <c r="Q1828" s="86"/>
      <c r="R1828" s="12"/>
      <c r="S1828" s="12"/>
      <c r="T1828" s="11"/>
      <c r="U1828" s="73"/>
      <c r="V1828" s="83"/>
      <c r="W1828" s="89">
        <v>91.31</v>
      </c>
      <c r="X1828" s="89">
        <v>1.4701000000000001E-2</v>
      </c>
      <c r="Y1828" s="82"/>
      <c r="Z1828" s="85" t="s">
        <v>74</v>
      </c>
      <c r="AA1828" s="83" t="s">
        <v>37</v>
      </c>
      <c r="AB1828" s="83"/>
      <c r="AC1828" s="82"/>
      <c r="AD1828" s="61"/>
      <c r="AE1828" s="61"/>
      <c r="AG1828" s="61"/>
      <c r="AH1828" s="15"/>
      <c r="AI1828" s="15"/>
      <c r="AJ1828" s="15"/>
      <c r="AK1828" s="61"/>
      <c r="AO1828" s="27"/>
      <c r="AP1828" s="27">
        <v>400</v>
      </c>
      <c r="AQ1828" s="11"/>
      <c r="AR1828" s="92"/>
      <c r="AT1828" s="11" t="s">
        <v>52</v>
      </c>
      <c r="AU1828" s="14" t="s">
        <v>75</v>
      </c>
      <c r="AV1828" s="13" t="s">
        <v>75</v>
      </c>
      <c r="AW1828" s="15" t="s">
        <v>214</v>
      </c>
      <c r="AX1828" s="10" t="s">
        <v>155</v>
      </c>
      <c r="AZ1828" s="10">
        <v>9341</v>
      </c>
    </row>
    <row r="1829" spans="4:52" s="10" customFormat="1" ht="12" x14ac:dyDescent="0.2">
      <c r="D1829" s="82"/>
      <c r="E1829" s="83"/>
      <c r="F1829" s="83"/>
      <c r="G1829" s="83"/>
      <c r="I1829" s="107"/>
      <c r="J1829" s="83"/>
      <c r="K1829" s="82"/>
      <c r="L1829" s="85"/>
      <c r="M1829" s="83"/>
      <c r="N1829" s="82"/>
      <c r="O1829" s="82"/>
      <c r="P1829" s="83"/>
      <c r="Q1829" s="86"/>
      <c r="R1829" s="12"/>
      <c r="S1829" s="12"/>
      <c r="T1829" s="11"/>
      <c r="U1829" s="73"/>
      <c r="V1829" s="87"/>
      <c r="W1829" s="89">
        <v>1</v>
      </c>
      <c r="X1829" s="89">
        <v>1.4999999999999999E-2</v>
      </c>
      <c r="Y1829" s="82" t="s">
        <v>73</v>
      </c>
      <c r="Z1829" s="85" t="s">
        <v>74</v>
      </c>
      <c r="AA1829" s="83" t="s">
        <v>37</v>
      </c>
      <c r="AB1829" s="83"/>
      <c r="AC1829" s="82"/>
      <c r="AD1829" s="61"/>
      <c r="AE1829" s="61"/>
      <c r="AG1829" s="61"/>
      <c r="AH1829" s="15"/>
      <c r="AI1829" s="15"/>
      <c r="AJ1829" s="15"/>
      <c r="AK1829" s="61"/>
      <c r="AO1829" s="27"/>
      <c r="AP1829" s="27">
        <v>312</v>
      </c>
      <c r="AQ1829" s="11"/>
      <c r="AR1829" s="92"/>
      <c r="AT1829" s="11" t="s">
        <v>38</v>
      </c>
      <c r="AU1829" s="14" t="s">
        <v>75</v>
      </c>
      <c r="AV1829" s="13" t="s">
        <v>75</v>
      </c>
      <c r="AW1829" s="15" t="s">
        <v>214</v>
      </c>
      <c r="AX1829" s="10" t="s">
        <v>253</v>
      </c>
      <c r="AZ1829" s="10">
        <v>9347</v>
      </c>
    </row>
    <row r="1830" spans="4:52" s="10" customFormat="1" ht="12" x14ac:dyDescent="0.2">
      <c r="D1830" s="82"/>
      <c r="E1830" s="83"/>
      <c r="F1830" s="83"/>
      <c r="G1830" s="83"/>
      <c r="I1830" s="107"/>
      <c r="J1830" s="83"/>
      <c r="K1830" s="82"/>
      <c r="L1830" s="85"/>
      <c r="M1830" s="83"/>
      <c r="N1830" s="82"/>
      <c r="O1830" s="82"/>
      <c r="P1830" s="83"/>
      <c r="Q1830" s="86"/>
      <c r="R1830" s="12"/>
      <c r="S1830" s="12"/>
      <c r="T1830" s="11"/>
      <c r="U1830" s="73"/>
      <c r="V1830" s="87"/>
      <c r="W1830" s="89">
        <v>1</v>
      </c>
      <c r="X1830" s="89">
        <v>1.4999999999999999E-2</v>
      </c>
      <c r="Y1830" s="82" t="s">
        <v>73</v>
      </c>
      <c r="Z1830" s="85" t="s">
        <v>74</v>
      </c>
      <c r="AA1830" s="83" t="s">
        <v>37</v>
      </c>
      <c r="AB1830" s="83"/>
      <c r="AC1830" s="82"/>
      <c r="AD1830" s="61"/>
      <c r="AE1830" s="61"/>
      <c r="AG1830" s="61"/>
      <c r="AH1830" s="15"/>
      <c r="AI1830" s="15"/>
      <c r="AJ1830" s="15"/>
      <c r="AK1830" s="61"/>
      <c r="AO1830" s="27"/>
      <c r="AP1830" s="27">
        <v>312</v>
      </c>
      <c r="AQ1830" s="11"/>
      <c r="AR1830" s="92"/>
      <c r="AT1830" s="11" t="s">
        <v>38</v>
      </c>
      <c r="AU1830" s="14" t="s">
        <v>75</v>
      </c>
      <c r="AV1830" s="13" t="s">
        <v>75</v>
      </c>
      <c r="AW1830" s="15" t="s">
        <v>214</v>
      </c>
      <c r="AX1830" s="10" t="s">
        <v>253</v>
      </c>
      <c r="AZ1830" s="10">
        <v>9348</v>
      </c>
    </row>
    <row r="1831" spans="4:52" s="10" customFormat="1" ht="12" x14ac:dyDescent="0.2">
      <c r="D1831" s="82"/>
      <c r="E1831" s="83"/>
      <c r="F1831" s="83"/>
      <c r="G1831" s="83"/>
      <c r="I1831" s="107"/>
      <c r="J1831" s="83"/>
      <c r="K1831" s="82"/>
      <c r="L1831" s="85"/>
      <c r="M1831" s="83"/>
      <c r="N1831" s="82"/>
      <c r="O1831" s="82"/>
      <c r="P1831" s="83"/>
      <c r="Q1831" s="86"/>
      <c r="R1831" s="12"/>
      <c r="S1831" s="12"/>
      <c r="T1831" s="11"/>
      <c r="U1831" s="73"/>
      <c r="V1831" s="87"/>
      <c r="W1831" s="89">
        <v>1</v>
      </c>
      <c r="X1831" s="89">
        <v>1.4999999999999999E-2</v>
      </c>
      <c r="Y1831" s="82" t="s">
        <v>73</v>
      </c>
      <c r="Z1831" s="85" t="s">
        <v>74</v>
      </c>
      <c r="AA1831" s="83" t="s">
        <v>37</v>
      </c>
      <c r="AB1831" s="83"/>
      <c r="AC1831" s="82"/>
      <c r="AD1831" s="61"/>
      <c r="AE1831" s="61"/>
      <c r="AG1831" s="61"/>
      <c r="AH1831" s="15"/>
      <c r="AI1831" s="15"/>
      <c r="AJ1831" s="15"/>
      <c r="AK1831" s="61"/>
      <c r="AO1831" s="27"/>
      <c r="AP1831" s="27">
        <v>312</v>
      </c>
      <c r="AQ1831" s="11"/>
      <c r="AR1831" s="92"/>
      <c r="AT1831" s="11" t="s">
        <v>38</v>
      </c>
      <c r="AU1831" s="14" t="s">
        <v>75</v>
      </c>
      <c r="AV1831" s="13" t="s">
        <v>75</v>
      </c>
      <c r="AW1831" s="15" t="s">
        <v>214</v>
      </c>
      <c r="AX1831" s="10" t="s">
        <v>253</v>
      </c>
      <c r="AZ1831" s="10">
        <v>9349</v>
      </c>
    </row>
    <row r="1832" spans="4:52" s="10" customFormat="1" ht="12" x14ac:dyDescent="0.2">
      <c r="D1832" s="82"/>
      <c r="E1832" s="83"/>
      <c r="F1832" s="83"/>
      <c r="G1832" s="83"/>
      <c r="I1832" s="107"/>
      <c r="J1832" s="83"/>
      <c r="K1832" s="82"/>
      <c r="L1832" s="85"/>
      <c r="M1832" s="83"/>
      <c r="N1832" s="82"/>
      <c r="O1832" s="82"/>
      <c r="P1832" s="83"/>
      <c r="Q1832" s="86"/>
      <c r="R1832" s="12"/>
      <c r="S1832" s="12"/>
      <c r="T1832" s="11"/>
      <c r="U1832" s="73"/>
      <c r="V1832" s="87"/>
      <c r="W1832" s="89">
        <v>84.2</v>
      </c>
      <c r="X1832" s="89">
        <v>0.12</v>
      </c>
      <c r="Y1832" s="82" t="s">
        <v>73</v>
      </c>
      <c r="Z1832" s="85" t="s">
        <v>100</v>
      </c>
      <c r="AA1832" s="83" t="s">
        <v>37</v>
      </c>
      <c r="AB1832" s="83"/>
      <c r="AC1832" s="82"/>
      <c r="AD1832" s="61"/>
      <c r="AE1832" s="61"/>
      <c r="AG1832" s="61"/>
      <c r="AH1832" s="15"/>
      <c r="AI1832" s="15"/>
      <c r="AJ1832" s="15"/>
      <c r="AK1832" s="61"/>
      <c r="AO1832" s="27"/>
      <c r="AP1832" s="27">
        <v>312</v>
      </c>
      <c r="AQ1832" s="11"/>
      <c r="AR1832" s="92"/>
      <c r="AT1832" s="11" t="s">
        <v>38</v>
      </c>
      <c r="AU1832" s="14" t="s">
        <v>75</v>
      </c>
      <c r="AV1832" s="13" t="s">
        <v>75</v>
      </c>
      <c r="AW1832" s="15" t="s">
        <v>214</v>
      </c>
      <c r="AX1832" s="10" t="s">
        <v>253</v>
      </c>
      <c r="AZ1832" s="10">
        <v>9350</v>
      </c>
    </row>
    <row r="1833" spans="4:52" s="10" customFormat="1" ht="12" x14ac:dyDescent="0.2">
      <c r="D1833" s="82"/>
      <c r="E1833" s="83"/>
      <c r="F1833" s="83"/>
      <c r="G1833" s="83"/>
      <c r="I1833" s="107"/>
      <c r="J1833" s="83"/>
      <c r="K1833" s="82"/>
      <c r="L1833" s="113"/>
      <c r="M1833" s="83"/>
      <c r="N1833" s="82"/>
      <c r="O1833" s="82"/>
      <c r="P1833" s="83"/>
      <c r="Q1833" s="86"/>
      <c r="R1833" s="12"/>
      <c r="S1833" s="12"/>
      <c r="T1833" s="11"/>
      <c r="U1833" s="73"/>
      <c r="V1833" s="83"/>
      <c r="W1833" s="89">
        <v>18</v>
      </c>
      <c r="X1833" s="89">
        <v>1</v>
      </c>
      <c r="Y1833" s="82" t="s">
        <v>62</v>
      </c>
      <c r="Z1833" s="85" t="s">
        <v>71</v>
      </c>
      <c r="AA1833" s="83" t="s">
        <v>41</v>
      </c>
      <c r="AB1833" s="114"/>
      <c r="AC1833" s="82"/>
      <c r="AD1833" s="61"/>
      <c r="AE1833" s="61"/>
      <c r="AG1833" s="61"/>
      <c r="AH1833" s="15"/>
      <c r="AI1833" s="15"/>
      <c r="AJ1833" s="15"/>
      <c r="AK1833" s="61"/>
      <c r="AO1833" s="27"/>
      <c r="AP1833" s="27">
        <v>792</v>
      </c>
      <c r="AQ1833" s="11"/>
      <c r="AR1833" s="92"/>
      <c r="AT1833" s="11" t="s">
        <v>38</v>
      </c>
      <c r="AU1833" s="14" t="s">
        <v>72</v>
      </c>
      <c r="AV1833" s="13" t="s">
        <v>72</v>
      </c>
      <c r="AW1833" s="15" t="s">
        <v>214</v>
      </c>
      <c r="AX1833" s="108" t="s">
        <v>254</v>
      </c>
      <c r="AZ1833" s="10">
        <v>9357</v>
      </c>
    </row>
    <row r="1834" spans="4:52" s="10" customFormat="1" ht="12" x14ac:dyDescent="0.2">
      <c r="D1834" s="82"/>
      <c r="E1834" s="83"/>
      <c r="F1834" s="83"/>
      <c r="G1834" s="83"/>
      <c r="I1834" s="107"/>
      <c r="J1834" s="83"/>
      <c r="K1834" s="82"/>
      <c r="L1834" s="85"/>
      <c r="M1834" s="83"/>
      <c r="N1834" s="82"/>
      <c r="O1834" s="82"/>
      <c r="P1834" s="83"/>
      <c r="Q1834" s="86"/>
      <c r="R1834" s="12"/>
      <c r="S1834" s="12"/>
      <c r="T1834" s="13"/>
      <c r="U1834" s="73"/>
      <c r="V1834" s="87"/>
      <c r="W1834" s="89">
        <v>83</v>
      </c>
      <c r="X1834" s="89">
        <v>0.38400000000000001</v>
      </c>
      <c r="Y1834" s="82" t="s">
        <v>81</v>
      </c>
      <c r="Z1834" s="85" t="s">
        <v>79</v>
      </c>
      <c r="AA1834" s="83" t="s">
        <v>37</v>
      </c>
      <c r="AB1834" s="83"/>
      <c r="AC1834" s="82"/>
      <c r="AD1834" s="61"/>
      <c r="AE1834" s="61"/>
      <c r="AG1834" s="61"/>
      <c r="AH1834" s="61"/>
      <c r="AI1834" s="61"/>
      <c r="AJ1834" s="61"/>
      <c r="AK1834" s="61"/>
      <c r="AL1834" s="61"/>
      <c r="AM1834" s="61"/>
      <c r="AN1834" s="61"/>
      <c r="AO1834" s="27"/>
      <c r="AP1834" s="27">
        <v>160</v>
      </c>
      <c r="AQ1834" s="11"/>
      <c r="AR1834" s="92"/>
      <c r="AT1834" s="11" t="s">
        <v>38</v>
      </c>
      <c r="AU1834" s="14" t="s">
        <v>80</v>
      </c>
      <c r="AV1834" s="13" t="s">
        <v>80</v>
      </c>
      <c r="AW1834" s="15" t="s">
        <v>214</v>
      </c>
      <c r="AX1834" s="10" t="s">
        <v>256</v>
      </c>
      <c r="AZ1834" s="10">
        <v>9376</v>
      </c>
    </row>
    <row r="1835" spans="4:52" s="10" customFormat="1" ht="12" x14ac:dyDescent="0.2">
      <c r="D1835" s="82"/>
      <c r="E1835" s="83"/>
      <c r="F1835" s="83"/>
      <c r="G1835" s="83"/>
      <c r="I1835" s="107"/>
      <c r="J1835" s="83"/>
      <c r="K1835" s="82"/>
      <c r="L1835" s="85"/>
      <c r="M1835" s="83"/>
      <c r="N1835" s="82"/>
      <c r="O1835" s="82"/>
      <c r="P1835" s="83"/>
      <c r="Q1835" s="86"/>
      <c r="R1835" s="12"/>
      <c r="S1835" s="12"/>
      <c r="T1835" s="13"/>
      <c r="U1835" s="73"/>
      <c r="V1835" s="87"/>
      <c r="W1835" s="89">
        <v>111</v>
      </c>
      <c r="X1835" s="89">
        <v>0.60199999999999998</v>
      </c>
      <c r="Y1835" s="82" t="s">
        <v>221</v>
      </c>
      <c r="Z1835" s="85" t="s">
        <v>79</v>
      </c>
      <c r="AA1835" s="83" t="s">
        <v>37</v>
      </c>
      <c r="AB1835" s="83"/>
      <c r="AC1835" s="82"/>
      <c r="AD1835" s="61"/>
      <c r="AE1835" s="61"/>
      <c r="AG1835" s="61"/>
      <c r="AH1835" s="61"/>
      <c r="AI1835" s="61"/>
      <c r="AJ1835" s="61"/>
      <c r="AK1835" s="61"/>
      <c r="AL1835" s="61"/>
      <c r="AM1835" s="61"/>
      <c r="AN1835" s="61"/>
      <c r="AO1835" s="27"/>
      <c r="AP1835" s="27">
        <v>160</v>
      </c>
      <c r="AQ1835" s="11"/>
      <c r="AR1835" s="92"/>
      <c r="AT1835" s="11" t="s">
        <v>38</v>
      </c>
      <c r="AU1835" s="14" t="s">
        <v>80</v>
      </c>
      <c r="AV1835" s="13" t="s">
        <v>80</v>
      </c>
      <c r="AW1835" s="15" t="s">
        <v>214</v>
      </c>
      <c r="AX1835" s="10" t="s">
        <v>256</v>
      </c>
      <c r="AZ1835" s="10">
        <v>9377</v>
      </c>
    </row>
    <row r="1836" spans="4:52" s="10" customFormat="1" ht="12" x14ac:dyDescent="0.2">
      <c r="D1836" s="82"/>
      <c r="E1836" s="83"/>
      <c r="F1836" s="83"/>
      <c r="G1836" s="83"/>
      <c r="I1836" s="107"/>
      <c r="J1836" s="83"/>
      <c r="K1836" s="82"/>
      <c r="L1836" s="85"/>
      <c r="M1836" s="83"/>
      <c r="N1836" s="82"/>
      <c r="O1836" s="82"/>
      <c r="P1836" s="83"/>
      <c r="Q1836" s="86"/>
      <c r="R1836" s="12"/>
      <c r="S1836" s="12"/>
      <c r="T1836" s="13"/>
      <c r="U1836" s="73"/>
      <c r="V1836" s="87"/>
      <c r="W1836" s="89">
        <v>190</v>
      </c>
      <c r="X1836" s="89">
        <v>0.69099999999999995</v>
      </c>
      <c r="Y1836" s="82" t="s">
        <v>90</v>
      </c>
      <c r="Z1836" s="85" t="s">
        <v>79</v>
      </c>
      <c r="AA1836" s="83" t="s">
        <v>37</v>
      </c>
      <c r="AB1836" s="83"/>
      <c r="AC1836" s="82"/>
      <c r="AD1836" s="61"/>
      <c r="AE1836" s="61"/>
      <c r="AG1836" s="61"/>
      <c r="AH1836" s="61"/>
      <c r="AI1836" s="61"/>
      <c r="AJ1836" s="61"/>
      <c r="AK1836" s="61"/>
      <c r="AL1836" s="61"/>
      <c r="AM1836" s="61"/>
      <c r="AN1836" s="61"/>
      <c r="AO1836" s="27"/>
      <c r="AP1836" s="27">
        <v>160</v>
      </c>
      <c r="AQ1836" s="11"/>
      <c r="AR1836" s="92"/>
      <c r="AT1836" s="11" t="s">
        <v>38</v>
      </c>
      <c r="AU1836" s="14" t="s">
        <v>80</v>
      </c>
      <c r="AV1836" s="13" t="s">
        <v>80</v>
      </c>
      <c r="AW1836" s="15" t="s">
        <v>214</v>
      </c>
      <c r="AX1836" s="10" t="s">
        <v>256</v>
      </c>
      <c r="AZ1836" s="10">
        <v>9378</v>
      </c>
    </row>
    <row r="1837" spans="4:52" s="10" customFormat="1" ht="12" x14ac:dyDescent="0.2">
      <c r="D1837" s="82"/>
      <c r="E1837" s="83"/>
      <c r="F1837" s="83"/>
      <c r="G1837" s="83"/>
      <c r="I1837" s="107"/>
      <c r="J1837" s="83"/>
      <c r="K1837" s="82"/>
      <c r="L1837" s="85"/>
      <c r="M1837" s="83"/>
      <c r="N1837" s="82"/>
      <c r="O1837" s="82"/>
      <c r="P1837" s="83"/>
      <c r="Q1837" s="86"/>
      <c r="R1837" s="12"/>
      <c r="S1837" s="12"/>
      <c r="T1837" s="13"/>
      <c r="U1837" s="73"/>
      <c r="V1837" s="87"/>
      <c r="W1837" s="89">
        <v>446</v>
      </c>
      <c r="X1837" s="89">
        <v>1.714</v>
      </c>
      <c r="Y1837" s="82" t="s">
        <v>81</v>
      </c>
      <c r="Z1837" s="85" t="s">
        <v>79</v>
      </c>
      <c r="AA1837" s="83" t="s">
        <v>37</v>
      </c>
      <c r="AB1837" s="83"/>
      <c r="AC1837" s="82"/>
      <c r="AD1837" s="61"/>
      <c r="AE1837" s="61"/>
      <c r="AG1837" s="61"/>
      <c r="AH1837" s="61"/>
      <c r="AI1837" s="61"/>
      <c r="AJ1837" s="61"/>
      <c r="AK1837" s="61"/>
      <c r="AL1837" s="61"/>
      <c r="AM1837" s="61"/>
      <c r="AN1837" s="61"/>
      <c r="AO1837" s="27"/>
      <c r="AP1837" s="27">
        <v>160</v>
      </c>
      <c r="AQ1837" s="11"/>
      <c r="AR1837" s="92"/>
      <c r="AT1837" s="11" t="s">
        <v>38</v>
      </c>
      <c r="AU1837" s="14" t="s">
        <v>80</v>
      </c>
      <c r="AV1837" s="13" t="s">
        <v>80</v>
      </c>
      <c r="AW1837" s="15" t="s">
        <v>214</v>
      </c>
      <c r="AX1837" s="10" t="s">
        <v>256</v>
      </c>
      <c r="AZ1837" s="10">
        <v>9379</v>
      </c>
    </row>
    <row r="1838" spans="4:52" s="10" customFormat="1" ht="12" x14ac:dyDescent="0.2">
      <c r="D1838" s="82"/>
      <c r="E1838" s="83"/>
      <c r="F1838" s="83"/>
      <c r="G1838" s="83"/>
      <c r="I1838" s="107"/>
      <c r="J1838" s="83"/>
      <c r="K1838" s="82"/>
      <c r="L1838" s="85"/>
      <c r="M1838" s="83"/>
      <c r="N1838" s="82"/>
      <c r="O1838" s="82"/>
      <c r="P1838" s="83"/>
      <c r="Q1838" s="86"/>
      <c r="R1838" s="12"/>
      <c r="S1838" s="12"/>
      <c r="T1838" s="13"/>
      <c r="U1838" s="73"/>
      <c r="V1838" s="87"/>
      <c r="W1838" s="89">
        <v>189</v>
      </c>
      <c r="X1838" s="89">
        <v>0.69099999999999995</v>
      </c>
      <c r="Y1838" s="82" t="s">
        <v>90</v>
      </c>
      <c r="Z1838" s="85" t="s">
        <v>79</v>
      </c>
      <c r="AA1838" s="83" t="s">
        <v>37</v>
      </c>
      <c r="AB1838" s="83"/>
      <c r="AC1838" s="82"/>
      <c r="AD1838" s="61"/>
      <c r="AE1838" s="61"/>
      <c r="AG1838" s="61"/>
      <c r="AH1838" s="61"/>
      <c r="AI1838" s="61"/>
      <c r="AJ1838" s="61"/>
      <c r="AK1838" s="61"/>
      <c r="AL1838" s="61"/>
      <c r="AM1838" s="61"/>
      <c r="AN1838" s="61"/>
      <c r="AO1838" s="27"/>
      <c r="AP1838" s="27">
        <v>160</v>
      </c>
      <c r="AQ1838" s="11"/>
      <c r="AR1838" s="92"/>
      <c r="AT1838" s="11" t="s">
        <v>38</v>
      </c>
      <c r="AU1838" s="14" t="s">
        <v>80</v>
      </c>
      <c r="AV1838" s="13" t="s">
        <v>80</v>
      </c>
      <c r="AW1838" s="15" t="s">
        <v>214</v>
      </c>
      <c r="AX1838" s="10" t="s">
        <v>256</v>
      </c>
      <c r="AZ1838" s="10">
        <v>9380</v>
      </c>
    </row>
    <row r="1839" spans="4:52" s="10" customFormat="1" ht="12" x14ac:dyDescent="0.2">
      <c r="D1839" s="82"/>
      <c r="E1839" s="83"/>
      <c r="F1839" s="83"/>
      <c r="G1839" s="83"/>
      <c r="I1839" s="107"/>
      <c r="J1839" s="83"/>
      <c r="K1839" s="82"/>
      <c r="L1839" s="85"/>
      <c r="M1839" s="83"/>
      <c r="N1839" s="82"/>
      <c r="O1839" s="82"/>
      <c r="P1839" s="83"/>
      <c r="Q1839" s="86"/>
      <c r="R1839" s="12"/>
      <c r="S1839" s="12"/>
      <c r="T1839" s="13"/>
      <c r="U1839" s="73"/>
      <c r="V1839" s="87"/>
      <c r="W1839" s="89">
        <v>25</v>
      </c>
      <c r="X1839" s="89">
        <v>0.375</v>
      </c>
      <c r="Y1839" s="82" t="s">
        <v>221</v>
      </c>
      <c r="Z1839" s="85" t="s">
        <v>79</v>
      </c>
      <c r="AA1839" s="83" t="s">
        <v>37</v>
      </c>
      <c r="AB1839" s="83"/>
      <c r="AC1839" s="82"/>
      <c r="AD1839" s="61"/>
      <c r="AE1839" s="61"/>
      <c r="AG1839" s="61"/>
      <c r="AH1839" s="61"/>
      <c r="AI1839" s="61"/>
      <c r="AJ1839" s="61"/>
      <c r="AK1839" s="61"/>
      <c r="AL1839" s="61"/>
      <c r="AM1839" s="61"/>
      <c r="AN1839" s="61"/>
      <c r="AO1839" s="27"/>
      <c r="AP1839" s="27">
        <v>160</v>
      </c>
      <c r="AQ1839" s="11"/>
      <c r="AR1839" s="92"/>
      <c r="AT1839" s="11" t="s">
        <v>38</v>
      </c>
      <c r="AU1839" s="14" t="s">
        <v>80</v>
      </c>
      <c r="AV1839" s="13" t="s">
        <v>80</v>
      </c>
      <c r="AW1839" s="15" t="s">
        <v>214</v>
      </c>
      <c r="AX1839" s="10" t="s">
        <v>256</v>
      </c>
      <c r="AZ1839" s="10">
        <v>9381</v>
      </c>
    </row>
    <row r="1840" spans="4:52" s="10" customFormat="1" ht="12" x14ac:dyDescent="0.2">
      <c r="D1840" s="82"/>
      <c r="E1840" s="83"/>
      <c r="F1840" s="83"/>
      <c r="G1840" s="83"/>
      <c r="I1840" s="107"/>
      <c r="J1840" s="83"/>
      <c r="K1840" s="82"/>
      <c r="L1840" s="85"/>
      <c r="M1840" s="83"/>
      <c r="N1840" s="82"/>
      <c r="O1840" s="82"/>
      <c r="P1840" s="83"/>
      <c r="Q1840" s="86"/>
      <c r="R1840" s="12"/>
      <c r="S1840" s="12"/>
      <c r="T1840" s="13"/>
      <c r="U1840" s="73"/>
      <c r="V1840" s="87"/>
      <c r="W1840" s="89">
        <v>149</v>
      </c>
      <c r="X1840" s="89">
        <v>0.60199999999999998</v>
      </c>
      <c r="Y1840" s="82" t="s">
        <v>221</v>
      </c>
      <c r="Z1840" s="85" t="s">
        <v>79</v>
      </c>
      <c r="AA1840" s="83" t="s">
        <v>37</v>
      </c>
      <c r="AB1840" s="83"/>
      <c r="AC1840" s="82"/>
      <c r="AD1840" s="61"/>
      <c r="AE1840" s="61"/>
      <c r="AG1840" s="61"/>
      <c r="AH1840" s="61"/>
      <c r="AI1840" s="61"/>
      <c r="AJ1840" s="61"/>
      <c r="AK1840" s="61"/>
      <c r="AL1840" s="61"/>
      <c r="AM1840" s="61"/>
      <c r="AN1840" s="61"/>
      <c r="AO1840" s="27"/>
      <c r="AP1840" s="27">
        <v>160</v>
      </c>
      <c r="AQ1840" s="11"/>
      <c r="AR1840" s="92"/>
      <c r="AT1840" s="11" t="s">
        <v>38</v>
      </c>
      <c r="AU1840" s="14" t="s">
        <v>80</v>
      </c>
      <c r="AV1840" s="13" t="s">
        <v>80</v>
      </c>
      <c r="AW1840" s="15" t="s">
        <v>214</v>
      </c>
      <c r="AX1840" s="10" t="s">
        <v>256</v>
      </c>
      <c r="AZ1840" s="10">
        <v>9382</v>
      </c>
    </row>
    <row r="1841" spans="4:52" s="10" customFormat="1" ht="12" x14ac:dyDescent="0.2">
      <c r="D1841" s="82"/>
      <c r="E1841" s="83"/>
      <c r="F1841" s="83"/>
      <c r="G1841" s="83"/>
      <c r="I1841" s="107"/>
      <c r="J1841" s="83"/>
      <c r="K1841" s="82"/>
      <c r="L1841" s="85"/>
      <c r="M1841" s="83"/>
      <c r="N1841" s="82"/>
      <c r="O1841" s="82"/>
      <c r="P1841" s="83"/>
      <c r="Q1841" s="86"/>
      <c r="R1841" s="12"/>
      <c r="S1841" s="12"/>
      <c r="T1841" s="13"/>
      <c r="U1841" s="73"/>
      <c r="V1841" s="87"/>
      <c r="W1841" s="89">
        <v>103</v>
      </c>
      <c r="X1841" s="89">
        <v>0.42399999999999999</v>
      </c>
      <c r="Y1841" s="82" t="s">
        <v>90</v>
      </c>
      <c r="Z1841" s="85" t="s">
        <v>79</v>
      </c>
      <c r="AA1841" s="83" t="s">
        <v>37</v>
      </c>
      <c r="AB1841" s="83"/>
      <c r="AC1841" s="82"/>
      <c r="AD1841" s="61"/>
      <c r="AE1841" s="61"/>
      <c r="AG1841" s="61"/>
      <c r="AH1841" s="61"/>
      <c r="AI1841" s="61"/>
      <c r="AJ1841" s="61"/>
      <c r="AK1841" s="61"/>
      <c r="AL1841" s="61"/>
      <c r="AM1841" s="61"/>
      <c r="AN1841" s="61"/>
      <c r="AO1841" s="27"/>
      <c r="AP1841" s="27">
        <v>160</v>
      </c>
      <c r="AQ1841" s="11"/>
      <c r="AR1841" s="92"/>
      <c r="AT1841" s="11" t="s">
        <v>38</v>
      </c>
      <c r="AU1841" s="14" t="s">
        <v>80</v>
      </c>
      <c r="AV1841" s="13" t="s">
        <v>80</v>
      </c>
      <c r="AW1841" s="15" t="s">
        <v>214</v>
      </c>
      <c r="AX1841" s="10" t="s">
        <v>256</v>
      </c>
      <c r="AZ1841" s="10">
        <v>9383</v>
      </c>
    </row>
    <row r="1842" spans="4:52" s="10" customFormat="1" ht="12" x14ac:dyDescent="0.2">
      <c r="D1842" s="82"/>
      <c r="E1842" s="83"/>
      <c r="F1842" s="83"/>
      <c r="G1842" s="83"/>
      <c r="I1842" s="107"/>
      <c r="J1842" s="83"/>
      <c r="K1842" s="82"/>
      <c r="L1842" s="85"/>
      <c r="M1842" s="83"/>
      <c r="N1842" s="82"/>
      <c r="O1842" s="82"/>
      <c r="P1842" s="83"/>
      <c r="Q1842" s="86"/>
      <c r="R1842" s="12"/>
      <c r="S1842" s="12"/>
      <c r="T1842" s="13"/>
      <c r="U1842" s="73"/>
      <c r="V1842" s="87"/>
      <c r="W1842" s="89">
        <v>190</v>
      </c>
      <c r="X1842" s="89">
        <v>0.69099999999999995</v>
      </c>
      <c r="Y1842" s="82" t="s">
        <v>90</v>
      </c>
      <c r="Z1842" s="85" t="s">
        <v>79</v>
      </c>
      <c r="AA1842" s="83" t="s">
        <v>37</v>
      </c>
      <c r="AB1842" s="83"/>
      <c r="AC1842" s="82"/>
      <c r="AD1842" s="61"/>
      <c r="AE1842" s="61"/>
      <c r="AG1842" s="61"/>
      <c r="AH1842" s="61"/>
      <c r="AI1842" s="61"/>
      <c r="AJ1842" s="61"/>
      <c r="AK1842" s="61"/>
      <c r="AL1842" s="61"/>
      <c r="AM1842" s="61"/>
      <c r="AN1842" s="61"/>
      <c r="AO1842" s="27"/>
      <c r="AP1842" s="27">
        <v>160</v>
      </c>
      <c r="AQ1842" s="11"/>
      <c r="AR1842" s="92"/>
      <c r="AT1842" s="11" t="s">
        <v>38</v>
      </c>
      <c r="AU1842" s="14" t="s">
        <v>80</v>
      </c>
      <c r="AV1842" s="13" t="s">
        <v>80</v>
      </c>
      <c r="AW1842" s="15" t="s">
        <v>214</v>
      </c>
      <c r="AX1842" s="10" t="s">
        <v>256</v>
      </c>
      <c r="AZ1842" s="10">
        <v>9384</v>
      </c>
    </row>
    <row r="1843" spans="4:52" s="10" customFormat="1" ht="12" x14ac:dyDescent="0.2">
      <c r="D1843" s="82"/>
      <c r="E1843" s="83"/>
      <c r="F1843" s="83"/>
      <c r="G1843" s="83"/>
      <c r="I1843" s="107"/>
      <c r="J1843" s="83"/>
      <c r="K1843" s="82"/>
      <c r="L1843" s="85"/>
      <c r="M1843" s="83"/>
      <c r="N1843" s="82"/>
      <c r="O1843" s="82"/>
      <c r="P1843" s="83"/>
      <c r="Q1843" s="86"/>
      <c r="R1843" s="12"/>
      <c r="S1843" s="12"/>
      <c r="T1843" s="13"/>
      <c r="U1843" s="73"/>
      <c r="V1843" s="87"/>
      <c r="W1843" s="89">
        <v>11</v>
      </c>
      <c r="X1843" s="89">
        <v>0.26400000000000001</v>
      </c>
      <c r="Y1843" s="82" t="s">
        <v>111</v>
      </c>
      <c r="Z1843" s="85" t="s">
        <v>79</v>
      </c>
      <c r="AA1843" s="83" t="s">
        <v>37</v>
      </c>
      <c r="AB1843" s="83"/>
      <c r="AC1843" s="82"/>
      <c r="AD1843" s="61"/>
      <c r="AE1843" s="61"/>
      <c r="AG1843" s="61"/>
      <c r="AH1843" s="61"/>
      <c r="AI1843" s="61"/>
      <c r="AJ1843" s="61"/>
      <c r="AK1843" s="61"/>
      <c r="AL1843" s="61"/>
      <c r="AM1843" s="61"/>
      <c r="AN1843" s="61"/>
      <c r="AO1843" s="27"/>
      <c r="AP1843" s="27">
        <v>160</v>
      </c>
      <c r="AQ1843" s="11"/>
      <c r="AR1843" s="92"/>
      <c r="AT1843" s="11" t="s">
        <v>38</v>
      </c>
      <c r="AU1843" s="14" t="s">
        <v>80</v>
      </c>
      <c r="AV1843" s="13" t="s">
        <v>80</v>
      </c>
      <c r="AW1843" s="15" t="s">
        <v>214</v>
      </c>
      <c r="AX1843" s="10" t="s">
        <v>256</v>
      </c>
      <c r="AZ1843" s="10">
        <v>9385</v>
      </c>
    </row>
    <row r="1844" spans="4:52" s="10" customFormat="1" ht="12" x14ac:dyDescent="0.2">
      <c r="D1844" s="82"/>
      <c r="E1844" s="83"/>
      <c r="F1844" s="83"/>
      <c r="G1844" s="83"/>
      <c r="I1844" s="107"/>
      <c r="J1844" s="83"/>
      <c r="K1844" s="82"/>
      <c r="L1844" s="85"/>
      <c r="M1844" s="83"/>
      <c r="N1844" s="82"/>
      <c r="O1844" s="82"/>
      <c r="P1844" s="83"/>
      <c r="Q1844" s="86"/>
      <c r="R1844" s="12"/>
      <c r="S1844" s="12"/>
      <c r="T1844" s="13"/>
      <c r="U1844" s="73"/>
      <c r="V1844" s="87"/>
      <c r="W1844" s="89">
        <v>153</v>
      </c>
      <c r="X1844" s="89">
        <v>0.62</v>
      </c>
      <c r="Y1844" s="82" t="s">
        <v>81</v>
      </c>
      <c r="Z1844" s="85" t="s">
        <v>79</v>
      </c>
      <c r="AA1844" s="83" t="s">
        <v>37</v>
      </c>
      <c r="AB1844" s="83"/>
      <c r="AC1844" s="82"/>
      <c r="AD1844" s="61"/>
      <c r="AE1844" s="61"/>
      <c r="AG1844" s="61"/>
      <c r="AH1844" s="61"/>
      <c r="AI1844" s="61"/>
      <c r="AJ1844" s="61"/>
      <c r="AK1844" s="61"/>
      <c r="AL1844" s="61"/>
      <c r="AM1844" s="61"/>
      <c r="AN1844" s="61"/>
      <c r="AO1844" s="27"/>
      <c r="AP1844" s="27">
        <v>160</v>
      </c>
      <c r="AQ1844" s="11"/>
      <c r="AR1844" s="92"/>
      <c r="AT1844" s="11" t="s">
        <v>38</v>
      </c>
      <c r="AU1844" s="14" t="s">
        <v>80</v>
      </c>
      <c r="AV1844" s="13" t="s">
        <v>80</v>
      </c>
      <c r="AW1844" s="15" t="s">
        <v>214</v>
      </c>
      <c r="AX1844" s="10" t="s">
        <v>256</v>
      </c>
      <c r="AZ1844" s="10">
        <v>9386</v>
      </c>
    </row>
    <row r="1845" spans="4:52" s="10" customFormat="1" ht="12" x14ac:dyDescent="0.2">
      <c r="D1845" s="82"/>
      <c r="E1845" s="83"/>
      <c r="F1845" s="83"/>
      <c r="G1845" s="83"/>
      <c r="I1845" s="107"/>
      <c r="J1845" s="83"/>
      <c r="K1845" s="82"/>
      <c r="L1845" s="85"/>
      <c r="M1845" s="83"/>
      <c r="N1845" s="82"/>
      <c r="O1845" s="82"/>
      <c r="P1845" s="83"/>
      <c r="Q1845" s="86"/>
      <c r="R1845" s="12"/>
      <c r="S1845" s="12"/>
      <c r="T1845" s="11"/>
      <c r="U1845" s="73"/>
      <c r="V1845" s="83"/>
      <c r="W1845" s="89">
        <v>179</v>
      </c>
      <c r="X1845" s="89">
        <v>1.254</v>
      </c>
      <c r="Y1845" s="82" t="s">
        <v>166</v>
      </c>
      <c r="Z1845" s="85" t="s">
        <v>79</v>
      </c>
      <c r="AA1845" s="83" t="s">
        <v>37</v>
      </c>
      <c r="AB1845" s="83"/>
      <c r="AC1845" s="82"/>
      <c r="AD1845" s="61"/>
      <c r="AE1845" s="61"/>
      <c r="AG1845" s="61"/>
      <c r="AH1845" s="15"/>
      <c r="AI1845" s="15"/>
      <c r="AJ1845" s="15"/>
      <c r="AK1845" s="61"/>
      <c r="AO1845" s="27"/>
      <c r="AP1845" s="27">
        <v>240</v>
      </c>
      <c r="AQ1845" s="11"/>
      <c r="AR1845" s="92"/>
      <c r="AT1845" s="11" t="s">
        <v>38</v>
      </c>
      <c r="AU1845" s="14" t="s">
        <v>80</v>
      </c>
      <c r="AV1845" s="13" t="s">
        <v>80</v>
      </c>
      <c r="AW1845" s="15" t="s">
        <v>214</v>
      </c>
      <c r="AZ1845" s="10">
        <v>9387</v>
      </c>
    </row>
    <row r="1846" spans="4:52" s="10" customFormat="1" ht="12" x14ac:dyDescent="0.2">
      <c r="D1846" s="82"/>
      <c r="E1846" s="83"/>
      <c r="F1846" s="83"/>
      <c r="G1846" s="83"/>
      <c r="I1846" s="107"/>
      <c r="J1846" s="83"/>
      <c r="K1846" s="82"/>
      <c r="L1846" s="85"/>
      <c r="M1846" s="83"/>
      <c r="N1846" s="82"/>
      <c r="O1846" s="82"/>
      <c r="P1846" s="83"/>
      <c r="Q1846" s="86"/>
      <c r="R1846" s="12"/>
      <c r="S1846" s="12"/>
      <c r="T1846" s="11"/>
      <c r="U1846" s="73"/>
      <c r="V1846" s="83"/>
      <c r="W1846" s="89">
        <v>44.67</v>
      </c>
      <c r="X1846" s="89">
        <v>0.90800000000000003</v>
      </c>
      <c r="Y1846" s="82" t="s">
        <v>166</v>
      </c>
      <c r="Z1846" s="85" t="s">
        <v>79</v>
      </c>
      <c r="AA1846" s="83" t="s">
        <v>37</v>
      </c>
      <c r="AB1846" s="83"/>
      <c r="AC1846" s="82"/>
      <c r="AD1846" s="61"/>
      <c r="AE1846" s="61"/>
      <c r="AG1846" s="61"/>
      <c r="AH1846" s="15"/>
      <c r="AI1846" s="15"/>
      <c r="AJ1846" s="15"/>
      <c r="AK1846" s="61"/>
      <c r="AO1846" s="27"/>
      <c r="AP1846" s="27">
        <v>240</v>
      </c>
      <c r="AQ1846" s="11"/>
      <c r="AR1846" s="92"/>
      <c r="AT1846" s="11" t="s">
        <v>38</v>
      </c>
      <c r="AU1846" s="14" t="s">
        <v>80</v>
      </c>
      <c r="AV1846" s="13" t="s">
        <v>80</v>
      </c>
      <c r="AW1846" s="15" t="s">
        <v>214</v>
      </c>
      <c r="AZ1846" s="10">
        <v>9388</v>
      </c>
    </row>
    <row r="1847" spans="4:52" s="10" customFormat="1" ht="12" x14ac:dyDescent="0.2">
      <c r="D1847" s="82"/>
      <c r="E1847" s="83"/>
      <c r="F1847" s="83"/>
      <c r="G1847" s="83"/>
      <c r="I1847" s="107"/>
      <c r="J1847" s="83"/>
      <c r="K1847" s="82"/>
      <c r="L1847" s="85"/>
      <c r="M1847" s="83"/>
      <c r="N1847" s="82"/>
      <c r="O1847" s="82"/>
      <c r="P1847" s="83"/>
      <c r="Q1847" s="86"/>
      <c r="R1847" s="12"/>
      <c r="S1847" s="12"/>
      <c r="T1847" s="11"/>
      <c r="U1847" s="73"/>
      <c r="V1847" s="83"/>
      <c r="W1847" s="89">
        <v>37</v>
      </c>
      <c r="X1847" s="89">
        <v>0.17799999999999999</v>
      </c>
      <c r="Y1847" s="82" t="s">
        <v>78</v>
      </c>
      <c r="Z1847" s="85" t="s">
        <v>79</v>
      </c>
      <c r="AA1847" s="83" t="s">
        <v>37</v>
      </c>
      <c r="AB1847" s="83"/>
      <c r="AC1847" s="82"/>
      <c r="AD1847" s="61"/>
      <c r="AE1847" s="61"/>
      <c r="AG1847" s="61"/>
      <c r="AH1847" s="15"/>
      <c r="AI1847" s="15"/>
      <c r="AJ1847" s="15"/>
      <c r="AK1847" s="61"/>
      <c r="AO1847" s="27"/>
      <c r="AP1847" s="27">
        <v>240</v>
      </c>
      <c r="AQ1847" s="11"/>
      <c r="AR1847" s="92"/>
      <c r="AT1847" s="11" t="s">
        <v>38</v>
      </c>
      <c r="AU1847" s="14" t="s">
        <v>80</v>
      </c>
      <c r="AV1847" s="13" t="s">
        <v>80</v>
      </c>
      <c r="AW1847" s="15" t="s">
        <v>214</v>
      </c>
      <c r="AZ1847" s="10">
        <v>9389</v>
      </c>
    </row>
    <row r="1848" spans="4:52" s="10" customFormat="1" ht="12" x14ac:dyDescent="0.2">
      <c r="D1848" s="82"/>
      <c r="E1848" s="83"/>
      <c r="F1848" s="83"/>
      <c r="G1848" s="83"/>
      <c r="I1848" s="107"/>
      <c r="J1848" s="83"/>
      <c r="K1848" s="82"/>
      <c r="L1848" s="85"/>
      <c r="M1848" s="83"/>
      <c r="N1848" s="82"/>
      <c r="O1848" s="82"/>
      <c r="P1848" s="83"/>
      <c r="Q1848" s="86"/>
      <c r="R1848" s="12"/>
      <c r="S1848" s="12"/>
      <c r="T1848" s="11"/>
      <c r="U1848" s="73"/>
      <c r="V1848" s="87"/>
      <c r="W1848" s="89">
        <v>9</v>
      </c>
      <c r="X1848" s="89">
        <v>0.115</v>
      </c>
      <c r="Y1848" s="82" t="s">
        <v>78</v>
      </c>
      <c r="Z1848" s="113" t="s">
        <v>79</v>
      </c>
      <c r="AA1848" s="83" t="s">
        <v>37</v>
      </c>
      <c r="AB1848" s="83"/>
      <c r="AC1848" s="82"/>
      <c r="AD1848" s="61"/>
      <c r="AE1848" s="61"/>
      <c r="AG1848" s="61"/>
      <c r="AH1848" s="15"/>
      <c r="AI1848" s="15"/>
      <c r="AJ1848" s="15"/>
      <c r="AK1848" s="61"/>
      <c r="AO1848" s="27"/>
      <c r="AP1848" s="27">
        <v>240</v>
      </c>
      <c r="AQ1848" s="11"/>
      <c r="AR1848" s="92"/>
      <c r="AT1848" s="11" t="s">
        <v>38</v>
      </c>
      <c r="AU1848" s="14" t="s">
        <v>80</v>
      </c>
      <c r="AV1848" s="13" t="s">
        <v>80</v>
      </c>
      <c r="AW1848" s="15" t="s">
        <v>214</v>
      </c>
      <c r="AX1848" s="10" t="s">
        <v>257</v>
      </c>
      <c r="AZ1848" s="10">
        <v>9390</v>
      </c>
    </row>
    <row r="1849" spans="4:52" s="10" customFormat="1" ht="12" x14ac:dyDescent="0.2">
      <c r="D1849" s="82"/>
      <c r="E1849" s="83"/>
      <c r="F1849" s="83"/>
      <c r="G1849" s="83"/>
      <c r="I1849" s="107"/>
      <c r="J1849" s="83"/>
      <c r="K1849" s="82"/>
      <c r="L1849" s="85"/>
      <c r="M1849" s="83"/>
      <c r="N1849" s="82"/>
      <c r="O1849" s="82"/>
      <c r="P1849" s="83"/>
      <c r="Q1849" s="86"/>
      <c r="R1849" s="12"/>
      <c r="S1849" s="12"/>
      <c r="T1849" s="11"/>
      <c r="U1849" s="73"/>
      <c r="V1849" s="87"/>
      <c r="W1849" s="89">
        <v>16.5</v>
      </c>
      <c r="X1849" s="89">
        <v>0.26400000000000001</v>
      </c>
      <c r="Y1849" s="82" t="s">
        <v>111</v>
      </c>
      <c r="Z1849" s="85" t="s">
        <v>79</v>
      </c>
      <c r="AA1849" s="83" t="s">
        <v>37</v>
      </c>
      <c r="AB1849" s="83"/>
      <c r="AC1849" s="82"/>
      <c r="AD1849" s="61"/>
      <c r="AE1849" s="61"/>
      <c r="AG1849" s="61"/>
      <c r="AH1849" s="15"/>
      <c r="AI1849" s="15"/>
      <c r="AJ1849" s="15"/>
      <c r="AK1849" s="61"/>
      <c r="AO1849" s="27"/>
      <c r="AP1849" s="27">
        <v>240</v>
      </c>
      <c r="AQ1849" s="11"/>
      <c r="AR1849" s="92"/>
      <c r="AT1849" s="11" t="s">
        <v>38</v>
      </c>
      <c r="AU1849" s="14" t="s">
        <v>80</v>
      </c>
      <c r="AV1849" s="13" t="s">
        <v>80</v>
      </c>
      <c r="AW1849" s="15" t="s">
        <v>214</v>
      </c>
      <c r="AZ1849" s="10">
        <v>9391</v>
      </c>
    </row>
    <row r="1850" spans="4:52" s="10" customFormat="1" ht="12" x14ac:dyDescent="0.2">
      <c r="D1850" s="82"/>
      <c r="E1850" s="83"/>
      <c r="F1850" s="83"/>
      <c r="G1850" s="83"/>
      <c r="I1850" s="107"/>
      <c r="J1850" s="83"/>
      <c r="K1850" s="82"/>
      <c r="L1850" s="85"/>
      <c r="M1850" s="83"/>
      <c r="N1850" s="82"/>
      <c r="O1850" s="115"/>
      <c r="P1850" s="83"/>
      <c r="Q1850" s="86"/>
      <c r="R1850" s="12"/>
      <c r="S1850" s="12"/>
      <c r="T1850" s="11"/>
      <c r="U1850" s="73"/>
      <c r="V1850" s="83"/>
      <c r="W1850" s="89">
        <v>410.5</v>
      </c>
      <c r="X1850" s="89">
        <v>3.0409999999999999</v>
      </c>
      <c r="Y1850" s="82" t="s">
        <v>146</v>
      </c>
      <c r="Z1850" s="113" t="s">
        <v>44</v>
      </c>
      <c r="AA1850" s="83" t="s">
        <v>37</v>
      </c>
      <c r="AB1850" s="83"/>
      <c r="AC1850" s="82"/>
      <c r="AD1850" s="61"/>
      <c r="AE1850" s="61"/>
      <c r="AG1850" s="61"/>
      <c r="AH1850" s="15"/>
      <c r="AI1850" s="15"/>
      <c r="AJ1850" s="15"/>
      <c r="AK1850" s="61"/>
      <c r="AO1850" s="27"/>
      <c r="AP1850" s="27">
        <v>400</v>
      </c>
      <c r="AQ1850" s="11"/>
      <c r="AR1850" s="92"/>
      <c r="AT1850" s="11" t="s">
        <v>38</v>
      </c>
      <c r="AU1850" s="14" t="s">
        <v>45</v>
      </c>
      <c r="AV1850" s="13" t="s">
        <v>45</v>
      </c>
      <c r="AW1850" s="15" t="s">
        <v>214</v>
      </c>
      <c r="AX1850" s="10" t="s">
        <v>258</v>
      </c>
      <c r="AZ1850" s="10">
        <v>9392</v>
      </c>
    </row>
    <row r="1851" spans="4:52" s="10" customFormat="1" ht="12" x14ac:dyDescent="0.2">
      <c r="D1851" s="82"/>
      <c r="E1851" s="83"/>
      <c r="F1851" s="83"/>
      <c r="G1851" s="83"/>
      <c r="I1851" s="107"/>
      <c r="J1851" s="83"/>
      <c r="K1851" s="82"/>
      <c r="L1851" s="85"/>
      <c r="M1851" s="83"/>
      <c r="N1851" s="82"/>
      <c r="O1851" s="82"/>
      <c r="P1851" s="83"/>
      <c r="Q1851" s="86"/>
      <c r="R1851" s="12"/>
      <c r="S1851" s="12"/>
      <c r="T1851" s="13"/>
      <c r="U1851" s="73"/>
      <c r="V1851" s="87"/>
      <c r="W1851" s="89">
        <v>179</v>
      </c>
      <c r="X1851" s="89">
        <v>1.254</v>
      </c>
      <c r="Y1851" s="82" t="s">
        <v>166</v>
      </c>
      <c r="Z1851" s="85" t="s">
        <v>79</v>
      </c>
      <c r="AA1851" s="83" t="s">
        <v>37</v>
      </c>
      <c r="AB1851" s="83"/>
      <c r="AC1851" s="82"/>
      <c r="AD1851" s="61"/>
      <c r="AE1851" s="61"/>
      <c r="AG1851" s="61"/>
      <c r="AH1851" s="15"/>
      <c r="AI1851" s="15"/>
      <c r="AJ1851" s="15"/>
      <c r="AK1851" s="61"/>
      <c r="AO1851" s="27"/>
      <c r="AP1851" s="27">
        <v>187</v>
      </c>
      <c r="AQ1851" s="11"/>
      <c r="AR1851" s="92"/>
      <c r="AT1851" s="11" t="s">
        <v>38</v>
      </c>
      <c r="AU1851" s="14" t="s">
        <v>80</v>
      </c>
      <c r="AV1851" s="13" t="s">
        <v>80</v>
      </c>
      <c r="AW1851" s="15" t="s">
        <v>214</v>
      </c>
      <c r="AZ1851" s="10">
        <v>9393</v>
      </c>
    </row>
    <row r="1852" spans="4:52" s="10" customFormat="1" ht="12" x14ac:dyDescent="0.2">
      <c r="D1852" s="82"/>
      <c r="E1852" s="83"/>
      <c r="F1852" s="83"/>
      <c r="G1852" s="83"/>
      <c r="I1852" s="107"/>
      <c r="J1852" s="83"/>
      <c r="K1852" s="82"/>
      <c r="L1852" s="85"/>
      <c r="M1852" s="83"/>
      <c r="N1852" s="82"/>
      <c r="O1852" s="82"/>
      <c r="P1852" s="83"/>
      <c r="Q1852" s="86"/>
      <c r="R1852" s="12"/>
      <c r="S1852" s="12"/>
      <c r="T1852" s="13"/>
      <c r="U1852" s="73"/>
      <c r="V1852" s="87"/>
      <c r="W1852" s="89">
        <v>479</v>
      </c>
      <c r="X1852" s="89">
        <v>1.278</v>
      </c>
      <c r="Y1852" s="82" t="s">
        <v>166</v>
      </c>
      <c r="Z1852" s="85" t="s">
        <v>79</v>
      </c>
      <c r="AA1852" s="83" t="s">
        <v>37</v>
      </c>
      <c r="AB1852" s="83"/>
      <c r="AC1852" s="82"/>
      <c r="AD1852" s="61"/>
      <c r="AE1852" s="61"/>
      <c r="AG1852" s="61"/>
      <c r="AH1852" s="15"/>
      <c r="AI1852" s="15"/>
      <c r="AJ1852" s="15"/>
      <c r="AK1852" s="61"/>
      <c r="AO1852" s="27"/>
      <c r="AP1852" s="27">
        <v>187</v>
      </c>
      <c r="AQ1852" s="11"/>
      <c r="AR1852" s="92"/>
      <c r="AT1852" s="11" t="s">
        <v>38</v>
      </c>
      <c r="AU1852" s="14" t="s">
        <v>80</v>
      </c>
      <c r="AV1852" s="13" t="s">
        <v>80</v>
      </c>
      <c r="AW1852" s="15" t="s">
        <v>214</v>
      </c>
      <c r="AX1852" s="10" t="s">
        <v>259</v>
      </c>
      <c r="AZ1852" s="10">
        <v>9394</v>
      </c>
    </row>
    <row r="1853" spans="4:52" s="10" customFormat="1" ht="12" x14ac:dyDescent="0.2">
      <c r="D1853" s="82"/>
      <c r="E1853" s="83"/>
      <c r="F1853" s="83"/>
      <c r="G1853" s="83"/>
      <c r="I1853" s="107"/>
      <c r="J1853" s="83"/>
      <c r="K1853" s="82"/>
      <c r="L1853" s="85"/>
      <c r="M1853" s="83"/>
      <c r="N1853" s="82"/>
      <c r="O1853" s="82"/>
      <c r="P1853" s="83"/>
      <c r="Q1853" s="86"/>
      <c r="R1853" s="12"/>
      <c r="S1853" s="12"/>
      <c r="T1853" s="13"/>
      <c r="U1853" s="73"/>
      <c r="V1853" s="87"/>
      <c r="W1853" s="89">
        <v>38.5</v>
      </c>
      <c r="X1853" s="89">
        <v>1.0900000000000001</v>
      </c>
      <c r="Y1853" s="82" t="s">
        <v>111</v>
      </c>
      <c r="Z1853" s="85" t="s">
        <v>79</v>
      </c>
      <c r="AA1853" s="83" t="s">
        <v>37</v>
      </c>
      <c r="AB1853" s="83"/>
      <c r="AC1853" s="82"/>
      <c r="AD1853" s="61"/>
      <c r="AE1853" s="61"/>
      <c r="AG1853" s="61"/>
      <c r="AH1853" s="15"/>
      <c r="AI1853" s="15"/>
      <c r="AJ1853" s="15"/>
      <c r="AK1853" s="61"/>
      <c r="AO1853" s="27"/>
      <c r="AP1853" s="27">
        <v>187</v>
      </c>
      <c r="AQ1853" s="11"/>
      <c r="AR1853" s="92"/>
      <c r="AT1853" s="11" t="s">
        <v>38</v>
      </c>
      <c r="AU1853" s="14" t="s">
        <v>80</v>
      </c>
      <c r="AV1853" s="13" t="s">
        <v>80</v>
      </c>
      <c r="AW1853" s="15" t="s">
        <v>214</v>
      </c>
      <c r="AZ1853" s="10">
        <v>9395</v>
      </c>
    </row>
    <row r="1854" spans="4:52" s="10" customFormat="1" ht="12" x14ac:dyDescent="0.2">
      <c r="D1854" s="82"/>
      <c r="E1854" s="83"/>
      <c r="F1854" s="83"/>
      <c r="G1854" s="83"/>
      <c r="I1854" s="107"/>
      <c r="J1854" s="83"/>
      <c r="K1854" s="82"/>
      <c r="L1854" s="85"/>
      <c r="M1854" s="83"/>
      <c r="N1854" s="82"/>
      <c r="O1854" s="82"/>
      <c r="P1854" s="83"/>
      <c r="Q1854" s="86"/>
      <c r="R1854" s="12"/>
      <c r="S1854" s="12"/>
      <c r="T1854" s="13"/>
      <c r="U1854" s="73"/>
      <c r="V1854" s="83"/>
      <c r="W1854" s="89">
        <v>92</v>
      </c>
      <c r="X1854" s="89">
        <v>0.56499999999999995</v>
      </c>
      <c r="Y1854" s="82" t="s">
        <v>78</v>
      </c>
      <c r="Z1854" s="85" t="s">
        <v>79</v>
      </c>
      <c r="AA1854" s="83" t="s">
        <v>37</v>
      </c>
      <c r="AB1854" s="83"/>
      <c r="AC1854" s="82"/>
      <c r="AD1854" s="61"/>
      <c r="AE1854" s="61"/>
      <c r="AG1854" s="61"/>
      <c r="AH1854" s="15"/>
      <c r="AI1854" s="15"/>
      <c r="AJ1854" s="15"/>
      <c r="AK1854" s="61"/>
      <c r="AO1854" s="27"/>
      <c r="AP1854" s="27">
        <v>187</v>
      </c>
      <c r="AQ1854" s="11"/>
      <c r="AR1854" s="92"/>
      <c r="AT1854" s="11" t="s">
        <v>38</v>
      </c>
      <c r="AU1854" s="14" t="s">
        <v>80</v>
      </c>
      <c r="AV1854" s="13" t="s">
        <v>80</v>
      </c>
      <c r="AW1854" s="15" t="s">
        <v>214</v>
      </c>
      <c r="AZ1854" s="10">
        <v>9396</v>
      </c>
    </row>
    <row r="1855" spans="4:52" s="10" customFormat="1" ht="12" x14ac:dyDescent="0.2">
      <c r="D1855" s="82"/>
      <c r="E1855" s="83"/>
      <c r="F1855" s="83"/>
      <c r="G1855" s="83"/>
      <c r="I1855" s="107"/>
      <c r="J1855" s="83"/>
      <c r="K1855" s="82"/>
      <c r="L1855" s="85"/>
      <c r="M1855" s="83"/>
      <c r="N1855" s="82"/>
      <c r="O1855" s="82"/>
      <c r="P1855" s="83"/>
      <c r="Q1855" s="86"/>
      <c r="R1855" s="12"/>
      <c r="S1855" s="12"/>
      <c r="T1855" s="13"/>
      <c r="U1855" s="73"/>
      <c r="V1855" s="83"/>
      <c r="W1855" s="89">
        <v>484.66</v>
      </c>
      <c r="X1855" s="89">
        <v>1.212</v>
      </c>
      <c r="Y1855" s="82" t="s">
        <v>78</v>
      </c>
      <c r="Z1855" s="85" t="s">
        <v>79</v>
      </c>
      <c r="AA1855" s="83" t="s">
        <v>37</v>
      </c>
      <c r="AB1855" s="83"/>
      <c r="AC1855" s="82"/>
      <c r="AD1855" s="61"/>
      <c r="AE1855" s="61"/>
      <c r="AG1855" s="61"/>
      <c r="AH1855" s="15"/>
      <c r="AI1855" s="15"/>
      <c r="AJ1855" s="15"/>
      <c r="AK1855" s="61"/>
      <c r="AO1855" s="27"/>
      <c r="AP1855" s="27">
        <v>187</v>
      </c>
      <c r="AQ1855" s="11"/>
      <c r="AR1855" s="92"/>
      <c r="AT1855" s="11" t="s">
        <v>38</v>
      </c>
      <c r="AU1855" s="14" t="s">
        <v>80</v>
      </c>
      <c r="AV1855" s="13" t="s">
        <v>80</v>
      </c>
      <c r="AW1855" s="15" t="s">
        <v>214</v>
      </c>
      <c r="AZ1855" s="10">
        <v>9397</v>
      </c>
    </row>
    <row r="1856" spans="4:52" s="10" customFormat="1" ht="12" x14ac:dyDescent="0.2">
      <c r="D1856" s="82"/>
      <c r="E1856" s="83"/>
      <c r="F1856" s="83"/>
      <c r="G1856" s="83"/>
      <c r="I1856" s="107"/>
      <c r="J1856" s="83"/>
      <c r="K1856" s="82"/>
      <c r="L1856" s="85"/>
      <c r="M1856" s="83"/>
      <c r="N1856" s="82"/>
      <c r="O1856" s="82"/>
      <c r="P1856" s="83"/>
      <c r="Q1856" s="86"/>
      <c r="R1856" s="12"/>
      <c r="S1856" s="12"/>
      <c r="T1856" s="13"/>
      <c r="U1856" s="73"/>
      <c r="V1856" s="83"/>
      <c r="W1856" s="89">
        <v>65.67</v>
      </c>
      <c r="X1856" s="89">
        <v>5.8000000000000003E-2</v>
      </c>
      <c r="Y1856" s="82" t="s">
        <v>78</v>
      </c>
      <c r="Z1856" s="85" t="s">
        <v>79</v>
      </c>
      <c r="AA1856" s="83" t="s">
        <v>37</v>
      </c>
      <c r="AB1856" s="83"/>
      <c r="AC1856" s="82"/>
      <c r="AD1856" s="61"/>
      <c r="AE1856" s="61"/>
      <c r="AG1856" s="61"/>
      <c r="AH1856" s="15"/>
      <c r="AI1856" s="15"/>
      <c r="AJ1856" s="15"/>
      <c r="AK1856" s="61"/>
      <c r="AO1856" s="27"/>
      <c r="AP1856" s="27">
        <v>187</v>
      </c>
      <c r="AQ1856" s="11"/>
      <c r="AR1856" s="92"/>
      <c r="AT1856" s="11" t="s">
        <v>38</v>
      </c>
      <c r="AU1856" s="14" t="s">
        <v>80</v>
      </c>
      <c r="AV1856" s="13" t="s">
        <v>80</v>
      </c>
      <c r="AW1856" s="15" t="s">
        <v>214</v>
      </c>
      <c r="AZ1856" s="10">
        <v>9398</v>
      </c>
    </row>
    <row r="1857" spans="4:52" s="10" customFormat="1" ht="12" x14ac:dyDescent="0.2">
      <c r="D1857" s="82"/>
      <c r="E1857" s="83"/>
      <c r="F1857" s="83"/>
      <c r="G1857" s="83"/>
      <c r="I1857" s="107"/>
      <c r="J1857" s="83"/>
      <c r="K1857" s="82"/>
      <c r="L1857" s="85"/>
      <c r="M1857" s="83"/>
      <c r="N1857" s="82"/>
      <c r="O1857" s="82"/>
      <c r="P1857" s="83"/>
      <c r="Q1857" s="86"/>
      <c r="R1857" s="12"/>
      <c r="S1857" s="12"/>
      <c r="T1857" s="13"/>
      <c r="U1857" s="73"/>
      <c r="V1857" s="87"/>
      <c r="W1857" s="89">
        <v>38.659999999999997</v>
      </c>
      <c r="X1857" s="89">
        <v>0.85199999999999998</v>
      </c>
      <c r="Y1857" s="82" t="s">
        <v>78</v>
      </c>
      <c r="Z1857" s="85" t="s">
        <v>79</v>
      </c>
      <c r="AA1857" s="83" t="s">
        <v>37</v>
      </c>
      <c r="AB1857" s="83"/>
      <c r="AC1857" s="82"/>
      <c r="AD1857" s="61"/>
      <c r="AE1857" s="61"/>
      <c r="AG1857" s="61"/>
      <c r="AH1857" s="15"/>
      <c r="AI1857" s="15"/>
      <c r="AJ1857" s="15"/>
      <c r="AK1857" s="61"/>
      <c r="AO1857" s="27"/>
      <c r="AP1857" s="27">
        <v>187</v>
      </c>
      <c r="AQ1857" s="11"/>
      <c r="AR1857" s="92"/>
      <c r="AT1857" s="11" t="s">
        <v>38</v>
      </c>
      <c r="AU1857" s="14" t="s">
        <v>80</v>
      </c>
      <c r="AV1857" s="13" t="s">
        <v>80</v>
      </c>
      <c r="AW1857" s="15" t="s">
        <v>214</v>
      </c>
      <c r="AZ1857" s="10">
        <v>9399</v>
      </c>
    </row>
    <row r="1858" spans="4:52" s="10" customFormat="1" ht="12" x14ac:dyDescent="0.2">
      <c r="D1858" s="82"/>
      <c r="E1858" s="83"/>
      <c r="F1858" s="83"/>
      <c r="G1858" s="83"/>
      <c r="I1858" s="107"/>
      <c r="J1858" s="83"/>
      <c r="K1858" s="82"/>
      <c r="L1858" s="85"/>
      <c r="M1858" s="83"/>
      <c r="N1858" s="82"/>
      <c r="O1858" s="82"/>
      <c r="P1858" s="83"/>
      <c r="Q1858" s="86"/>
      <c r="R1858" s="12"/>
      <c r="S1858" s="12"/>
      <c r="T1858" s="13"/>
      <c r="U1858" s="73"/>
      <c r="V1858" s="87"/>
      <c r="W1858" s="89">
        <v>46</v>
      </c>
      <c r="X1858" s="89">
        <v>0.504</v>
      </c>
      <c r="Y1858" s="82" t="s">
        <v>78</v>
      </c>
      <c r="Z1858" s="113" t="s">
        <v>79</v>
      </c>
      <c r="AA1858" s="83" t="s">
        <v>37</v>
      </c>
      <c r="AB1858" s="83"/>
      <c r="AC1858" s="82"/>
      <c r="AD1858" s="61"/>
      <c r="AE1858" s="61"/>
      <c r="AG1858" s="61"/>
      <c r="AH1858" s="15"/>
      <c r="AI1858" s="15"/>
      <c r="AJ1858" s="15"/>
      <c r="AK1858" s="61"/>
      <c r="AO1858" s="27"/>
      <c r="AP1858" s="27">
        <v>187</v>
      </c>
      <c r="AQ1858" s="11"/>
      <c r="AR1858" s="92"/>
      <c r="AT1858" s="11" t="s">
        <v>38</v>
      </c>
      <c r="AU1858" s="14" t="s">
        <v>80</v>
      </c>
      <c r="AV1858" s="13" t="s">
        <v>80</v>
      </c>
      <c r="AW1858" s="15" t="s">
        <v>214</v>
      </c>
      <c r="AX1858" s="10" t="s">
        <v>259</v>
      </c>
      <c r="AZ1858" s="10">
        <v>9400</v>
      </c>
    </row>
    <row r="1859" spans="4:52" s="10" customFormat="1" ht="12" x14ac:dyDescent="0.2">
      <c r="D1859" s="82"/>
      <c r="E1859" s="83"/>
      <c r="F1859" s="83"/>
      <c r="G1859" s="83"/>
      <c r="I1859" s="107"/>
      <c r="J1859" s="83"/>
      <c r="K1859" s="82"/>
      <c r="L1859" s="85"/>
      <c r="M1859" s="83"/>
      <c r="N1859" s="82"/>
      <c r="O1859" s="115"/>
      <c r="P1859" s="83"/>
      <c r="Q1859" s="86"/>
      <c r="R1859" s="12"/>
      <c r="S1859" s="12"/>
      <c r="T1859" s="11"/>
      <c r="U1859" s="73"/>
      <c r="V1859" s="87"/>
      <c r="W1859" s="89">
        <v>503.67</v>
      </c>
      <c r="X1859" s="89">
        <v>0.42399999999999999</v>
      </c>
      <c r="Y1859" s="82" t="s">
        <v>90</v>
      </c>
      <c r="Z1859" s="113" t="s">
        <v>79</v>
      </c>
      <c r="AA1859" s="83" t="s">
        <v>37</v>
      </c>
      <c r="AB1859" s="83"/>
      <c r="AC1859" s="82"/>
      <c r="AD1859" s="61"/>
      <c r="AE1859" s="61"/>
      <c r="AG1859" s="61"/>
      <c r="AH1859" s="15"/>
      <c r="AI1859" s="15"/>
      <c r="AJ1859" s="15"/>
      <c r="AK1859" s="61"/>
      <c r="AO1859" s="27"/>
      <c r="AP1859" s="27">
        <v>600</v>
      </c>
      <c r="AQ1859" s="11"/>
      <c r="AR1859" s="92"/>
      <c r="AT1859" s="11" t="s">
        <v>38</v>
      </c>
      <c r="AU1859" s="14" t="s">
        <v>80</v>
      </c>
      <c r="AV1859" s="13" t="s">
        <v>80</v>
      </c>
      <c r="AW1859" s="15" t="s">
        <v>214</v>
      </c>
      <c r="AX1859" s="10" t="s">
        <v>260</v>
      </c>
      <c r="AZ1859" s="10">
        <v>9407</v>
      </c>
    </row>
    <row r="1860" spans="4:52" s="10" customFormat="1" ht="12" x14ac:dyDescent="0.2">
      <c r="D1860" s="82"/>
      <c r="E1860" s="83"/>
      <c r="F1860" s="83"/>
      <c r="G1860" s="83"/>
      <c r="I1860" s="107"/>
      <c r="J1860" s="83"/>
      <c r="K1860" s="82"/>
      <c r="L1860" s="85"/>
      <c r="M1860" s="83"/>
      <c r="N1860" s="82"/>
      <c r="O1860" s="115"/>
      <c r="P1860" s="83"/>
      <c r="Q1860" s="86"/>
      <c r="R1860" s="12"/>
      <c r="S1860" s="12"/>
      <c r="T1860" s="11"/>
      <c r="U1860" s="73"/>
      <c r="V1860" s="87"/>
      <c r="W1860" s="89">
        <v>310</v>
      </c>
      <c r="X1860" s="89">
        <v>1.284</v>
      </c>
      <c r="Y1860" s="82" t="s">
        <v>221</v>
      </c>
      <c r="Z1860" s="85" t="s">
        <v>79</v>
      </c>
      <c r="AA1860" s="83" t="s">
        <v>37</v>
      </c>
      <c r="AB1860" s="83"/>
      <c r="AC1860" s="82"/>
      <c r="AD1860" s="61"/>
      <c r="AE1860" s="61"/>
      <c r="AG1860" s="61"/>
      <c r="AH1860" s="15"/>
      <c r="AI1860" s="15"/>
      <c r="AJ1860" s="15"/>
      <c r="AK1860" s="61"/>
      <c r="AO1860" s="27"/>
      <c r="AP1860" s="27">
        <v>600</v>
      </c>
      <c r="AQ1860" s="11"/>
      <c r="AR1860" s="92"/>
      <c r="AT1860" s="11" t="s">
        <v>38</v>
      </c>
      <c r="AU1860" s="14" t="s">
        <v>80</v>
      </c>
      <c r="AV1860" s="13" t="s">
        <v>80</v>
      </c>
      <c r="AW1860" s="15" t="s">
        <v>214</v>
      </c>
      <c r="AX1860" s="10" t="s">
        <v>260</v>
      </c>
      <c r="AZ1860" s="10">
        <v>9408</v>
      </c>
    </row>
    <row r="1861" spans="4:52" s="10" customFormat="1" ht="12" x14ac:dyDescent="0.2">
      <c r="D1861" s="82"/>
      <c r="E1861" s="83"/>
      <c r="F1861" s="83"/>
      <c r="G1861" s="83"/>
      <c r="I1861" s="107"/>
      <c r="J1861" s="83"/>
      <c r="K1861" s="82"/>
      <c r="L1861" s="85"/>
      <c r="M1861" s="83"/>
      <c r="N1861" s="82"/>
      <c r="O1861" s="115"/>
      <c r="P1861" s="83"/>
      <c r="Q1861" s="86"/>
      <c r="R1861" s="12"/>
      <c r="S1861" s="12"/>
      <c r="T1861" s="11"/>
      <c r="U1861" s="73"/>
      <c r="V1861" s="83"/>
      <c r="W1861" s="89">
        <v>71</v>
      </c>
      <c r="X1861" s="89">
        <v>0.42399999999999999</v>
      </c>
      <c r="Y1861" s="82" t="s">
        <v>90</v>
      </c>
      <c r="Z1861" s="85" t="s">
        <v>79</v>
      </c>
      <c r="AA1861" s="83" t="s">
        <v>37</v>
      </c>
      <c r="AB1861" s="83"/>
      <c r="AC1861" s="82"/>
      <c r="AD1861" s="61"/>
      <c r="AE1861" s="61"/>
      <c r="AG1861" s="61"/>
      <c r="AH1861" s="15"/>
      <c r="AI1861" s="15"/>
      <c r="AJ1861" s="15"/>
      <c r="AK1861" s="61"/>
      <c r="AO1861" s="27"/>
      <c r="AP1861" s="27">
        <v>300</v>
      </c>
      <c r="AQ1861" s="11"/>
      <c r="AR1861" s="92"/>
      <c r="AT1861" s="11" t="s">
        <v>38</v>
      </c>
      <c r="AU1861" s="14" t="s">
        <v>80</v>
      </c>
      <c r="AV1861" s="13" t="s">
        <v>80</v>
      </c>
      <c r="AW1861" s="15" t="s">
        <v>214</v>
      </c>
      <c r="AX1861" s="10" t="s">
        <v>261</v>
      </c>
      <c r="AZ1861" s="10">
        <v>9409</v>
      </c>
    </row>
    <row r="1862" spans="4:52" s="10" customFormat="1" ht="12" x14ac:dyDescent="0.2">
      <c r="D1862" s="82"/>
      <c r="E1862" s="83"/>
      <c r="F1862" s="83"/>
      <c r="G1862" s="83"/>
      <c r="I1862" s="107"/>
      <c r="J1862" s="83"/>
      <c r="K1862" s="82"/>
      <c r="L1862" s="85"/>
      <c r="M1862" s="83"/>
      <c r="N1862" s="82"/>
      <c r="O1862" s="115"/>
      <c r="P1862" s="83"/>
      <c r="Q1862" s="86"/>
      <c r="R1862" s="12"/>
      <c r="S1862" s="12"/>
      <c r="T1862" s="11"/>
      <c r="U1862" s="73"/>
      <c r="V1862" s="87"/>
      <c r="W1862" s="89">
        <v>85</v>
      </c>
      <c r="X1862" s="89">
        <v>0.42399999999999999</v>
      </c>
      <c r="Y1862" s="82" t="s">
        <v>90</v>
      </c>
      <c r="Z1862" s="85" t="s">
        <v>79</v>
      </c>
      <c r="AA1862" s="83" t="s">
        <v>37</v>
      </c>
      <c r="AB1862" s="83"/>
      <c r="AC1862" s="82"/>
      <c r="AD1862" s="61"/>
      <c r="AE1862" s="61"/>
      <c r="AG1862" s="61"/>
      <c r="AH1862" s="15"/>
      <c r="AI1862" s="15"/>
      <c r="AJ1862" s="15"/>
      <c r="AK1862" s="61"/>
      <c r="AO1862" s="27"/>
      <c r="AP1862" s="27">
        <v>300</v>
      </c>
      <c r="AQ1862" s="11"/>
      <c r="AR1862" s="92"/>
      <c r="AT1862" s="11" t="s">
        <v>38</v>
      </c>
      <c r="AU1862" s="14" t="s">
        <v>80</v>
      </c>
      <c r="AV1862" s="13" t="s">
        <v>80</v>
      </c>
      <c r="AW1862" s="15" t="s">
        <v>214</v>
      </c>
      <c r="AX1862" s="10" t="s">
        <v>261</v>
      </c>
      <c r="AZ1862" s="10">
        <v>9410</v>
      </c>
    </row>
    <row r="1863" spans="4:52" s="10" customFormat="1" ht="12" x14ac:dyDescent="0.2">
      <c r="D1863" s="82"/>
      <c r="E1863" s="83"/>
      <c r="F1863" s="83"/>
      <c r="G1863" s="83"/>
      <c r="I1863" s="107"/>
      <c r="J1863" s="83"/>
      <c r="K1863" s="82"/>
      <c r="L1863" s="85"/>
      <c r="M1863" s="83"/>
      <c r="N1863" s="82"/>
      <c r="O1863" s="115"/>
      <c r="P1863" s="83"/>
      <c r="Q1863" s="86"/>
      <c r="R1863" s="12"/>
      <c r="S1863" s="12"/>
      <c r="T1863" s="11"/>
      <c r="U1863" s="73"/>
      <c r="V1863" s="87"/>
      <c r="W1863" s="89">
        <v>38.67</v>
      </c>
      <c r="X1863" s="89">
        <v>0.85199999999999998</v>
      </c>
      <c r="Y1863" s="82" t="s">
        <v>78</v>
      </c>
      <c r="Z1863" s="85" t="s">
        <v>79</v>
      </c>
      <c r="AA1863" s="83" t="s">
        <v>37</v>
      </c>
      <c r="AB1863" s="83"/>
      <c r="AC1863" s="82"/>
      <c r="AD1863" s="61"/>
      <c r="AE1863" s="61"/>
      <c r="AG1863" s="61"/>
      <c r="AH1863" s="15"/>
      <c r="AI1863" s="15"/>
      <c r="AJ1863" s="15"/>
      <c r="AK1863" s="61"/>
      <c r="AO1863" s="27"/>
      <c r="AP1863" s="27">
        <v>300</v>
      </c>
      <c r="AQ1863" s="11"/>
      <c r="AR1863" s="92"/>
      <c r="AT1863" s="11" t="s">
        <v>38</v>
      </c>
      <c r="AU1863" s="14" t="s">
        <v>80</v>
      </c>
      <c r="AV1863" s="13" t="s">
        <v>80</v>
      </c>
      <c r="AW1863" s="15" t="s">
        <v>214</v>
      </c>
      <c r="AX1863" s="10" t="s">
        <v>261</v>
      </c>
      <c r="AZ1863" s="10">
        <v>9411</v>
      </c>
    </row>
    <row r="1864" spans="4:52" s="10" customFormat="1" ht="12" x14ac:dyDescent="0.2">
      <c r="D1864" s="82"/>
      <c r="E1864" s="83"/>
      <c r="F1864" s="83"/>
      <c r="G1864" s="83"/>
      <c r="I1864" s="107"/>
      <c r="J1864" s="83"/>
      <c r="K1864" s="82"/>
      <c r="L1864" s="85"/>
      <c r="M1864" s="83"/>
      <c r="N1864" s="82"/>
      <c r="O1864" s="115"/>
      <c r="P1864" s="83"/>
      <c r="Q1864" s="86"/>
      <c r="R1864" s="12"/>
      <c r="S1864" s="12"/>
      <c r="T1864" s="11"/>
      <c r="U1864" s="73"/>
      <c r="V1864" s="87"/>
      <c r="W1864" s="89">
        <v>6</v>
      </c>
      <c r="X1864" s="89">
        <v>0.115</v>
      </c>
      <c r="Y1864" s="82" t="s">
        <v>78</v>
      </c>
      <c r="Z1864" s="85" t="s">
        <v>79</v>
      </c>
      <c r="AA1864" s="83" t="s">
        <v>37</v>
      </c>
      <c r="AB1864" s="83"/>
      <c r="AC1864" s="82"/>
      <c r="AD1864" s="61"/>
      <c r="AE1864" s="61"/>
      <c r="AG1864" s="61"/>
      <c r="AH1864" s="15"/>
      <c r="AI1864" s="15"/>
      <c r="AJ1864" s="15"/>
      <c r="AK1864" s="61"/>
      <c r="AO1864" s="27"/>
      <c r="AP1864" s="27">
        <v>300</v>
      </c>
      <c r="AQ1864" s="11"/>
      <c r="AR1864" s="92"/>
      <c r="AT1864" s="11" t="s">
        <v>38</v>
      </c>
      <c r="AU1864" s="14" t="s">
        <v>80</v>
      </c>
      <c r="AV1864" s="13" t="s">
        <v>80</v>
      </c>
      <c r="AW1864" s="15" t="s">
        <v>214</v>
      </c>
      <c r="AX1864" s="10" t="s">
        <v>261</v>
      </c>
      <c r="AZ1864" s="10">
        <v>9412</v>
      </c>
    </row>
    <row r="1865" spans="4:52" s="10" customFormat="1" ht="12" x14ac:dyDescent="0.2">
      <c r="D1865" s="82"/>
      <c r="E1865" s="83"/>
      <c r="F1865" s="83"/>
      <c r="G1865" s="83"/>
      <c r="I1865" s="107"/>
      <c r="J1865" s="83"/>
      <c r="K1865" s="82"/>
      <c r="L1865" s="85"/>
      <c r="M1865" s="83"/>
      <c r="N1865" s="82"/>
      <c r="O1865" s="115"/>
      <c r="P1865" s="83"/>
      <c r="Q1865" s="86"/>
      <c r="R1865" s="12"/>
      <c r="S1865" s="12"/>
      <c r="T1865" s="11"/>
      <c r="U1865" s="73"/>
      <c r="V1865" s="87"/>
      <c r="W1865" s="89">
        <v>34</v>
      </c>
      <c r="X1865" s="89">
        <v>0.42399999999999999</v>
      </c>
      <c r="Y1865" s="82" t="s">
        <v>90</v>
      </c>
      <c r="Z1865" s="85" t="s">
        <v>79</v>
      </c>
      <c r="AA1865" s="83" t="s">
        <v>37</v>
      </c>
      <c r="AB1865" s="83"/>
      <c r="AC1865" s="82"/>
      <c r="AD1865" s="61"/>
      <c r="AE1865" s="61"/>
      <c r="AG1865" s="61"/>
      <c r="AH1865" s="15"/>
      <c r="AI1865" s="15"/>
      <c r="AJ1865" s="15"/>
      <c r="AK1865" s="61"/>
      <c r="AO1865" s="27"/>
      <c r="AP1865" s="27">
        <v>400</v>
      </c>
      <c r="AQ1865" s="11"/>
      <c r="AR1865" s="92"/>
      <c r="AT1865" s="11" t="s">
        <v>38</v>
      </c>
      <c r="AU1865" s="14" t="s">
        <v>80</v>
      </c>
      <c r="AV1865" s="13" t="s">
        <v>80</v>
      </c>
      <c r="AW1865" s="15" t="s">
        <v>214</v>
      </c>
      <c r="AX1865" s="10" t="s">
        <v>261</v>
      </c>
      <c r="AZ1865" s="10">
        <v>9417</v>
      </c>
    </row>
    <row r="1866" spans="4:52" s="10" customFormat="1" ht="12" x14ac:dyDescent="0.2">
      <c r="D1866" s="82"/>
      <c r="E1866" s="83"/>
      <c r="F1866" s="83"/>
      <c r="G1866" s="83"/>
      <c r="I1866" s="107"/>
      <c r="J1866" s="83"/>
      <c r="K1866" s="82"/>
      <c r="L1866" s="85"/>
      <c r="M1866" s="83"/>
      <c r="N1866" s="82"/>
      <c r="O1866" s="115"/>
      <c r="P1866" s="83"/>
      <c r="Q1866" s="86"/>
      <c r="R1866" s="12"/>
      <c r="S1866" s="12"/>
      <c r="T1866" s="11"/>
      <c r="U1866" s="73"/>
      <c r="V1866" s="87"/>
      <c r="W1866" s="89">
        <v>89</v>
      </c>
      <c r="X1866" s="89">
        <v>0.42399999999999999</v>
      </c>
      <c r="Y1866" s="82" t="s">
        <v>90</v>
      </c>
      <c r="Z1866" s="85" t="s">
        <v>79</v>
      </c>
      <c r="AA1866" s="83" t="s">
        <v>37</v>
      </c>
      <c r="AB1866" s="83"/>
      <c r="AC1866" s="82"/>
      <c r="AD1866" s="61"/>
      <c r="AE1866" s="61"/>
      <c r="AG1866" s="61"/>
      <c r="AH1866" s="15"/>
      <c r="AI1866" s="15"/>
      <c r="AJ1866" s="15"/>
      <c r="AK1866" s="61"/>
      <c r="AO1866" s="27"/>
      <c r="AP1866" s="27">
        <v>400</v>
      </c>
      <c r="AQ1866" s="11"/>
      <c r="AR1866" s="92"/>
      <c r="AT1866" s="11" t="s">
        <v>38</v>
      </c>
      <c r="AU1866" s="14" t="s">
        <v>80</v>
      </c>
      <c r="AV1866" s="13" t="s">
        <v>80</v>
      </c>
      <c r="AW1866" s="15" t="s">
        <v>214</v>
      </c>
      <c r="AX1866" s="10" t="s">
        <v>261</v>
      </c>
      <c r="AZ1866" s="10">
        <v>9418</v>
      </c>
    </row>
    <row r="1867" spans="4:52" s="10" customFormat="1" ht="12" x14ac:dyDescent="0.2">
      <c r="D1867" s="82"/>
      <c r="E1867" s="83"/>
      <c r="F1867" s="83"/>
      <c r="G1867" s="83"/>
      <c r="I1867" s="107"/>
      <c r="J1867" s="83"/>
      <c r="K1867" s="82"/>
      <c r="L1867" s="85"/>
      <c r="M1867" s="83"/>
      <c r="N1867" s="82"/>
      <c r="O1867" s="115"/>
      <c r="P1867" s="83"/>
      <c r="Q1867" s="86"/>
      <c r="R1867" s="12"/>
      <c r="S1867" s="12"/>
      <c r="T1867" s="11"/>
      <c r="U1867" s="73"/>
      <c r="V1867" s="87"/>
      <c r="W1867" s="89">
        <v>38.5</v>
      </c>
      <c r="X1867" s="89">
        <v>1.0900000000000001</v>
      </c>
      <c r="Y1867" s="82" t="s">
        <v>111</v>
      </c>
      <c r="Z1867" s="85" t="s">
        <v>79</v>
      </c>
      <c r="AA1867" s="83" t="s">
        <v>37</v>
      </c>
      <c r="AB1867" s="83"/>
      <c r="AC1867" s="82"/>
      <c r="AD1867" s="61"/>
      <c r="AE1867" s="61"/>
      <c r="AG1867" s="61"/>
      <c r="AH1867" s="15"/>
      <c r="AI1867" s="15"/>
      <c r="AJ1867" s="15"/>
      <c r="AK1867" s="61"/>
      <c r="AO1867" s="27"/>
      <c r="AP1867" s="27">
        <v>400</v>
      </c>
      <c r="AQ1867" s="11"/>
      <c r="AR1867" s="92"/>
      <c r="AT1867" s="11" t="s">
        <v>38</v>
      </c>
      <c r="AU1867" s="14" t="s">
        <v>80</v>
      </c>
      <c r="AV1867" s="13" t="s">
        <v>80</v>
      </c>
      <c r="AW1867" s="15" t="s">
        <v>214</v>
      </c>
      <c r="AX1867" s="10" t="s">
        <v>261</v>
      </c>
      <c r="AZ1867" s="10">
        <v>9419</v>
      </c>
    </row>
    <row r="1868" spans="4:52" s="10" customFormat="1" ht="12" x14ac:dyDescent="0.2">
      <c r="D1868" s="82"/>
      <c r="E1868" s="83"/>
      <c r="F1868" s="83"/>
      <c r="G1868" s="83"/>
      <c r="I1868" s="107"/>
      <c r="J1868" s="83"/>
      <c r="K1868" s="82"/>
      <c r="L1868" s="85"/>
      <c r="M1868" s="83"/>
      <c r="N1868" s="82"/>
      <c r="O1868" s="115"/>
      <c r="P1868" s="83"/>
      <c r="Q1868" s="86"/>
      <c r="R1868" s="12"/>
      <c r="S1868" s="12"/>
      <c r="T1868" s="11"/>
      <c r="U1868" s="73"/>
      <c r="V1868" s="83"/>
      <c r="W1868" s="89">
        <v>31</v>
      </c>
      <c r="X1868" s="89">
        <v>0.39</v>
      </c>
      <c r="Y1868" s="82" t="s">
        <v>81</v>
      </c>
      <c r="Z1868" s="85" t="s">
        <v>79</v>
      </c>
      <c r="AA1868" s="83" t="s">
        <v>37</v>
      </c>
      <c r="AB1868" s="83"/>
      <c r="AC1868" s="82"/>
      <c r="AD1868" s="61"/>
      <c r="AE1868" s="61"/>
      <c r="AG1868" s="61"/>
      <c r="AH1868" s="15"/>
      <c r="AI1868" s="15"/>
      <c r="AJ1868" s="15"/>
      <c r="AK1868" s="61"/>
      <c r="AO1868" s="27"/>
      <c r="AP1868" s="27">
        <v>1200</v>
      </c>
      <c r="AQ1868" s="11"/>
      <c r="AR1868" s="92"/>
      <c r="AT1868" s="11" t="s">
        <v>38</v>
      </c>
      <c r="AU1868" s="14" t="s">
        <v>80</v>
      </c>
      <c r="AV1868" s="13" t="s">
        <v>80</v>
      </c>
      <c r="AW1868" s="15" t="s">
        <v>214</v>
      </c>
      <c r="AX1868" s="10" t="s">
        <v>261</v>
      </c>
      <c r="AZ1868" s="10">
        <v>9421</v>
      </c>
    </row>
    <row r="1869" spans="4:52" s="10" customFormat="1" ht="12" x14ac:dyDescent="0.2">
      <c r="D1869" s="82"/>
      <c r="E1869" s="83"/>
      <c r="F1869" s="83"/>
      <c r="G1869" s="83"/>
      <c r="I1869" s="107"/>
      <c r="J1869" s="83"/>
      <c r="K1869" s="82"/>
      <c r="L1869" s="85"/>
      <c r="M1869" s="83"/>
      <c r="N1869" s="82"/>
      <c r="O1869" s="82"/>
      <c r="P1869" s="83"/>
      <c r="Q1869" s="86"/>
      <c r="R1869" s="12"/>
      <c r="S1869" s="12"/>
      <c r="T1869" s="13"/>
      <c r="U1869" s="73"/>
      <c r="V1869" s="83"/>
      <c r="W1869" s="89">
        <v>46</v>
      </c>
      <c r="X1869" s="89">
        <v>0.504</v>
      </c>
      <c r="Y1869" s="82" t="s">
        <v>78</v>
      </c>
      <c r="Z1869" s="113" t="s">
        <v>79</v>
      </c>
      <c r="AA1869" s="83" t="s">
        <v>37</v>
      </c>
      <c r="AB1869" s="83"/>
      <c r="AC1869" s="82"/>
      <c r="AD1869" s="61"/>
      <c r="AE1869" s="61"/>
      <c r="AG1869" s="61"/>
      <c r="AH1869" s="15"/>
      <c r="AI1869" s="15"/>
      <c r="AJ1869" s="15"/>
      <c r="AK1869" s="61"/>
      <c r="AO1869" s="27"/>
      <c r="AP1869" s="27">
        <v>198</v>
      </c>
      <c r="AQ1869" s="11"/>
      <c r="AR1869" s="92"/>
      <c r="AT1869" s="11" t="s">
        <v>38</v>
      </c>
      <c r="AU1869" s="14" t="s">
        <v>80</v>
      </c>
      <c r="AV1869" s="13" t="s">
        <v>80</v>
      </c>
      <c r="AW1869" s="15" t="s">
        <v>214</v>
      </c>
      <c r="AX1869" s="10" t="s">
        <v>262</v>
      </c>
      <c r="AZ1869" s="10">
        <v>9423</v>
      </c>
    </row>
    <row r="1870" spans="4:52" s="10" customFormat="1" ht="12" x14ac:dyDescent="0.2">
      <c r="D1870" s="82"/>
      <c r="E1870" s="83"/>
      <c r="F1870" s="83"/>
      <c r="G1870" s="83"/>
      <c r="I1870" s="107"/>
      <c r="J1870" s="83"/>
      <c r="K1870" s="82"/>
      <c r="L1870" s="85"/>
      <c r="M1870" s="83"/>
      <c r="N1870" s="82"/>
      <c r="O1870" s="82"/>
      <c r="P1870" s="83"/>
      <c r="Q1870" s="86"/>
      <c r="R1870" s="12"/>
      <c r="S1870" s="12"/>
      <c r="T1870" s="13"/>
      <c r="U1870" s="73"/>
      <c r="V1870" s="87"/>
      <c r="W1870" s="89">
        <v>179</v>
      </c>
      <c r="X1870" s="89">
        <v>1.254</v>
      </c>
      <c r="Y1870" s="82" t="s">
        <v>166</v>
      </c>
      <c r="Z1870" s="85" t="s">
        <v>79</v>
      </c>
      <c r="AA1870" s="83" t="s">
        <v>37</v>
      </c>
      <c r="AB1870" s="83"/>
      <c r="AC1870" s="82"/>
      <c r="AD1870" s="61"/>
      <c r="AE1870" s="61"/>
      <c r="AG1870" s="61"/>
      <c r="AH1870" s="15"/>
      <c r="AI1870" s="15"/>
      <c r="AJ1870" s="15"/>
      <c r="AK1870" s="61"/>
      <c r="AO1870" s="27"/>
      <c r="AP1870" s="27">
        <v>198</v>
      </c>
      <c r="AQ1870" s="11"/>
      <c r="AR1870" s="92"/>
      <c r="AT1870" s="11" t="s">
        <v>38</v>
      </c>
      <c r="AU1870" s="14" t="s">
        <v>80</v>
      </c>
      <c r="AV1870" s="13" t="s">
        <v>80</v>
      </c>
      <c r="AW1870" s="15" t="s">
        <v>214</v>
      </c>
      <c r="AZ1870" s="10">
        <v>9424</v>
      </c>
    </row>
    <row r="1871" spans="4:52" s="10" customFormat="1" ht="12" x14ac:dyDescent="0.2">
      <c r="D1871" s="82"/>
      <c r="E1871" s="83"/>
      <c r="F1871" s="83"/>
      <c r="G1871" s="83"/>
      <c r="I1871" s="107"/>
      <c r="J1871" s="83"/>
      <c r="K1871" s="82"/>
      <c r="L1871" s="85"/>
      <c r="M1871" s="83"/>
      <c r="N1871" s="82"/>
      <c r="O1871" s="82"/>
      <c r="P1871" s="83"/>
      <c r="Q1871" s="86"/>
      <c r="R1871" s="12"/>
      <c r="S1871" s="12"/>
      <c r="T1871" s="13"/>
      <c r="U1871" s="73"/>
      <c r="V1871" s="87"/>
      <c r="W1871" s="89">
        <v>9</v>
      </c>
      <c r="X1871" s="89">
        <v>5.8000000000000003E-2</v>
      </c>
      <c r="Y1871" s="82" t="s">
        <v>78</v>
      </c>
      <c r="Z1871" s="113" t="s">
        <v>79</v>
      </c>
      <c r="AA1871" s="83" t="s">
        <v>37</v>
      </c>
      <c r="AB1871" s="83"/>
      <c r="AC1871" s="82"/>
      <c r="AD1871" s="61"/>
      <c r="AE1871" s="61"/>
      <c r="AG1871" s="61"/>
      <c r="AH1871" s="15"/>
      <c r="AI1871" s="15"/>
      <c r="AJ1871" s="15"/>
      <c r="AK1871" s="61"/>
      <c r="AO1871" s="27"/>
      <c r="AP1871" s="27">
        <v>198</v>
      </c>
      <c r="AQ1871" s="11"/>
      <c r="AR1871" s="92"/>
      <c r="AT1871" s="11" t="s">
        <v>38</v>
      </c>
      <c r="AU1871" s="14" t="s">
        <v>80</v>
      </c>
      <c r="AV1871" s="13" t="s">
        <v>80</v>
      </c>
      <c r="AW1871" s="15" t="s">
        <v>214</v>
      </c>
      <c r="AX1871" s="10" t="s">
        <v>262</v>
      </c>
      <c r="AZ1871" s="10">
        <v>9425</v>
      </c>
    </row>
    <row r="1872" spans="4:52" s="10" customFormat="1" ht="12" x14ac:dyDescent="0.2">
      <c r="D1872" s="82"/>
      <c r="E1872" s="83"/>
      <c r="F1872" s="83"/>
      <c r="G1872" s="83"/>
      <c r="I1872" s="107"/>
      <c r="J1872" s="83"/>
      <c r="K1872" s="82"/>
      <c r="L1872" s="85"/>
      <c r="M1872" s="83"/>
      <c r="N1872" s="82"/>
      <c r="O1872" s="82"/>
      <c r="P1872" s="83"/>
      <c r="Q1872" s="86"/>
      <c r="R1872" s="12"/>
      <c r="S1872" s="12"/>
      <c r="T1872" s="13"/>
      <c r="U1872" s="73"/>
      <c r="V1872" s="87"/>
      <c r="W1872" s="89">
        <v>19</v>
      </c>
      <c r="X1872" s="89">
        <v>0.02</v>
      </c>
      <c r="Y1872" s="82" t="s">
        <v>111</v>
      </c>
      <c r="Z1872" s="85" t="s">
        <v>79</v>
      </c>
      <c r="AA1872" s="83" t="s">
        <v>37</v>
      </c>
      <c r="AB1872" s="83"/>
      <c r="AC1872" s="82"/>
      <c r="AD1872" s="61"/>
      <c r="AE1872" s="61"/>
      <c r="AG1872" s="61"/>
      <c r="AH1872" s="15"/>
      <c r="AI1872" s="15"/>
      <c r="AJ1872" s="15"/>
      <c r="AK1872" s="61"/>
      <c r="AO1872" s="27"/>
      <c r="AP1872" s="27">
        <v>198</v>
      </c>
      <c r="AQ1872" s="11"/>
      <c r="AR1872" s="92"/>
      <c r="AT1872" s="11" t="s">
        <v>38</v>
      </c>
      <c r="AU1872" s="14" t="s">
        <v>80</v>
      </c>
      <c r="AV1872" s="13" t="s">
        <v>80</v>
      </c>
      <c r="AW1872" s="15" t="s">
        <v>214</v>
      </c>
      <c r="AZ1872" s="10">
        <v>9426</v>
      </c>
    </row>
    <row r="1873" spans="4:52" s="10" customFormat="1" ht="12" x14ac:dyDescent="0.2">
      <c r="D1873" s="82"/>
      <c r="E1873" s="83"/>
      <c r="F1873" s="83"/>
      <c r="G1873" s="83"/>
      <c r="I1873" s="107"/>
      <c r="J1873" s="83"/>
      <c r="K1873" s="82"/>
      <c r="L1873" s="85"/>
      <c r="M1873" s="83"/>
      <c r="N1873" s="82"/>
      <c r="O1873" s="82"/>
      <c r="P1873" s="83"/>
      <c r="Q1873" s="86"/>
      <c r="R1873" s="12"/>
      <c r="S1873" s="12"/>
      <c r="T1873" s="13"/>
      <c r="U1873" s="73"/>
      <c r="V1873" s="87"/>
      <c r="W1873" s="89">
        <v>479</v>
      </c>
      <c r="X1873" s="89">
        <v>1.278</v>
      </c>
      <c r="Y1873" s="82" t="s">
        <v>166</v>
      </c>
      <c r="Z1873" s="113" t="s">
        <v>79</v>
      </c>
      <c r="AA1873" s="83" t="s">
        <v>37</v>
      </c>
      <c r="AB1873" s="83"/>
      <c r="AC1873" s="82"/>
      <c r="AD1873" s="61"/>
      <c r="AE1873" s="61"/>
      <c r="AG1873" s="61"/>
      <c r="AH1873" s="15"/>
      <c r="AI1873" s="15"/>
      <c r="AJ1873" s="15"/>
      <c r="AK1873" s="61"/>
      <c r="AO1873" s="27"/>
      <c r="AP1873" s="27">
        <v>198</v>
      </c>
      <c r="AQ1873" s="11"/>
      <c r="AR1873" s="92"/>
      <c r="AT1873" s="11" t="s">
        <v>38</v>
      </c>
      <c r="AU1873" s="14" t="s">
        <v>80</v>
      </c>
      <c r="AV1873" s="13" t="s">
        <v>80</v>
      </c>
      <c r="AW1873" s="15" t="s">
        <v>214</v>
      </c>
      <c r="AX1873" s="10" t="s">
        <v>263</v>
      </c>
      <c r="AZ1873" s="10">
        <v>9427</v>
      </c>
    </row>
    <row r="1874" spans="4:52" s="10" customFormat="1" ht="12" x14ac:dyDescent="0.2">
      <c r="D1874" s="82"/>
      <c r="E1874" s="83"/>
      <c r="F1874" s="83"/>
      <c r="G1874" s="83"/>
      <c r="I1874" s="107"/>
      <c r="J1874" s="83"/>
      <c r="K1874" s="82"/>
      <c r="L1874" s="85"/>
      <c r="M1874" s="83"/>
      <c r="N1874" s="82"/>
      <c r="O1874" s="82"/>
      <c r="P1874" s="83"/>
      <c r="Q1874" s="86"/>
      <c r="R1874" s="12"/>
      <c r="S1874" s="12"/>
      <c r="T1874" s="13"/>
      <c r="U1874" s="73"/>
      <c r="V1874" s="87"/>
      <c r="W1874" s="89">
        <v>44.66</v>
      </c>
      <c r="X1874" s="89">
        <v>0.90800000000000003</v>
      </c>
      <c r="Y1874" s="82" t="s">
        <v>166</v>
      </c>
      <c r="Z1874" s="85" t="s">
        <v>79</v>
      </c>
      <c r="AA1874" s="83" t="s">
        <v>37</v>
      </c>
      <c r="AB1874" s="83"/>
      <c r="AC1874" s="82"/>
      <c r="AD1874" s="61"/>
      <c r="AE1874" s="61"/>
      <c r="AG1874" s="61"/>
      <c r="AH1874" s="15"/>
      <c r="AI1874" s="15"/>
      <c r="AJ1874" s="15"/>
      <c r="AK1874" s="61"/>
      <c r="AO1874" s="27"/>
      <c r="AP1874" s="27">
        <v>198</v>
      </c>
      <c r="AQ1874" s="11"/>
      <c r="AR1874" s="92"/>
      <c r="AT1874" s="11" t="s">
        <v>38</v>
      </c>
      <c r="AU1874" s="14" t="s">
        <v>80</v>
      </c>
      <c r="AV1874" s="13" t="s">
        <v>80</v>
      </c>
      <c r="AW1874" s="15" t="s">
        <v>214</v>
      </c>
      <c r="AZ1874" s="10">
        <v>9428</v>
      </c>
    </row>
    <row r="1875" spans="4:52" s="10" customFormat="1" ht="12" x14ac:dyDescent="0.2">
      <c r="D1875" s="82"/>
      <c r="E1875" s="83"/>
      <c r="F1875" s="83"/>
      <c r="G1875" s="83"/>
      <c r="I1875" s="107"/>
      <c r="J1875" s="83"/>
      <c r="K1875" s="82"/>
      <c r="L1875" s="85"/>
      <c r="M1875" s="83"/>
      <c r="N1875" s="82"/>
      <c r="O1875" s="82"/>
      <c r="P1875" s="83"/>
      <c r="Q1875" s="86"/>
      <c r="R1875" s="12"/>
      <c r="S1875" s="12"/>
      <c r="T1875" s="13"/>
      <c r="U1875" s="73"/>
      <c r="V1875" s="87"/>
      <c r="W1875" s="89">
        <v>310</v>
      </c>
      <c r="X1875" s="89">
        <v>0.82899999999999996</v>
      </c>
      <c r="Y1875" s="82" t="s">
        <v>221</v>
      </c>
      <c r="Z1875" s="85" t="s">
        <v>79</v>
      </c>
      <c r="AA1875" s="83" t="s">
        <v>37</v>
      </c>
      <c r="AB1875" s="83"/>
      <c r="AC1875" s="82"/>
      <c r="AD1875" s="61"/>
      <c r="AE1875" s="61"/>
      <c r="AG1875" s="61"/>
      <c r="AH1875" s="15"/>
      <c r="AI1875" s="15"/>
      <c r="AJ1875" s="15"/>
      <c r="AK1875" s="61"/>
      <c r="AO1875" s="27"/>
      <c r="AP1875" s="27">
        <v>198</v>
      </c>
      <c r="AQ1875" s="11"/>
      <c r="AR1875" s="92"/>
      <c r="AT1875" s="11" t="s">
        <v>38</v>
      </c>
      <c r="AU1875" s="14" t="s">
        <v>80</v>
      </c>
      <c r="AV1875" s="13" t="s">
        <v>80</v>
      </c>
      <c r="AW1875" s="15" t="s">
        <v>214</v>
      </c>
      <c r="AZ1875" s="10">
        <v>9429</v>
      </c>
    </row>
    <row r="1876" spans="4:52" s="10" customFormat="1" ht="12" x14ac:dyDescent="0.2">
      <c r="D1876" s="82"/>
      <c r="E1876" s="83"/>
      <c r="F1876" s="83"/>
      <c r="G1876" s="83"/>
      <c r="I1876" s="107"/>
      <c r="J1876" s="83"/>
      <c r="K1876" s="82"/>
      <c r="L1876" s="85"/>
      <c r="M1876" s="83"/>
      <c r="N1876" s="82"/>
      <c r="O1876" s="82"/>
      <c r="P1876" s="83"/>
      <c r="Q1876" s="86"/>
      <c r="R1876" s="12"/>
      <c r="S1876" s="12"/>
      <c r="T1876" s="13"/>
      <c r="U1876" s="73"/>
      <c r="V1876" s="87"/>
      <c r="W1876" s="89">
        <v>192.5</v>
      </c>
      <c r="X1876" s="89">
        <v>1.276</v>
      </c>
      <c r="Y1876" s="82" t="s">
        <v>111</v>
      </c>
      <c r="Z1876" s="85" t="s">
        <v>79</v>
      </c>
      <c r="AA1876" s="83" t="s">
        <v>37</v>
      </c>
      <c r="AB1876" s="83"/>
      <c r="AC1876" s="82"/>
      <c r="AD1876" s="61"/>
      <c r="AE1876" s="61"/>
      <c r="AG1876" s="61"/>
      <c r="AH1876" s="15"/>
      <c r="AI1876" s="15"/>
      <c r="AJ1876" s="15"/>
      <c r="AK1876" s="61"/>
      <c r="AO1876" s="27"/>
      <c r="AP1876" s="27">
        <v>198</v>
      </c>
      <c r="AQ1876" s="11"/>
      <c r="AR1876" s="92"/>
      <c r="AT1876" s="11" t="s">
        <v>38</v>
      </c>
      <c r="AU1876" s="14" t="s">
        <v>80</v>
      </c>
      <c r="AV1876" s="13" t="s">
        <v>80</v>
      </c>
      <c r="AW1876" s="15" t="s">
        <v>214</v>
      </c>
      <c r="AZ1876" s="10">
        <v>9430</v>
      </c>
    </row>
    <row r="1877" spans="4:52" s="10" customFormat="1" ht="12" x14ac:dyDescent="0.2">
      <c r="D1877" s="82"/>
      <c r="E1877" s="83"/>
      <c r="F1877" s="83"/>
      <c r="G1877" s="83"/>
      <c r="I1877" s="107"/>
      <c r="J1877" s="83"/>
      <c r="K1877" s="82"/>
      <c r="L1877" s="85"/>
      <c r="M1877" s="83"/>
      <c r="N1877" s="82"/>
      <c r="O1877" s="82"/>
      <c r="P1877" s="83"/>
      <c r="Q1877" s="86"/>
      <c r="R1877" s="12"/>
      <c r="S1877" s="12"/>
      <c r="T1877" s="11"/>
      <c r="U1877" s="73"/>
      <c r="V1877" s="83"/>
      <c r="W1877" s="89">
        <v>484.67</v>
      </c>
      <c r="X1877" s="89">
        <v>1.212</v>
      </c>
      <c r="Y1877" s="82" t="s">
        <v>78</v>
      </c>
      <c r="Z1877" s="85" t="s">
        <v>79</v>
      </c>
      <c r="AA1877" s="83" t="s">
        <v>37</v>
      </c>
      <c r="AB1877" s="83"/>
      <c r="AC1877" s="82"/>
      <c r="AD1877" s="61"/>
      <c r="AE1877" s="61"/>
      <c r="AG1877" s="61"/>
      <c r="AH1877" s="15"/>
      <c r="AI1877" s="15"/>
      <c r="AJ1877" s="15"/>
      <c r="AK1877" s="61"/>
      <c r="AO1877" s="27"/>
      <c r="AP1877" s="27">
        <v>1056</v>
      </c>
      <c r="AQ1877" s="11"/>
      <c r="AR1877" s="92"/>
      <c r="AT1877" s="11" t="s">
        <v>38</v>
      </c>
      <c r="AU1877" s="14" t="s">
        <v>80</v>
      </c>
      <c r="AV1877" s="13" t="s">
        <v>80</v>
      </c>
      <c r="AW1877" s="15" t="s">
        <v>214</v>
      </c>
      <c r="AZ1877" s="10">
        <v>9432</v>
      </c>
    </row>
    <row r="1878" spans="4:52" s="10" customFormat="1" ht="12" x14ac:dyDescent="0.2">
      <c r="D1878" s="82"/>
      <c r="E1878" s="83"/>
      <c r="F1878" s="83"/>
      <c r="G1878" s="83"/>
      <c r="I1878" s="107"/>
      <c r="J1878" s="83"/>
      <c r="K1878" s="82"/>
      <c r="L1878" s="85"/>
      <c r="M1878" s="83"/>
      <c r="N1878" s="82"/>
      <c r="O1878" s="82"/>
      <c r="P1878" s="83"/>
      <c r="Q1878" s="86"/>
      <c r="R1878" s="12"/>
      <c r="S1878" s="12"/>
      <c r="T1878" s="13"/>
      <c r="U1878" s="73"/>
      <c r="V1878" s="87"/>
      <c r="W1878" s="89">
        <v>722</v>
      </c>
      <c r="X1878" s="89">
        <v>2.8109999999999999</v>
      </c>
      <c r="Y1878" s="82" t="s">
        <v>264</v>
      </c>
      <c r="Z1878" s="85" t="s">
        <v>79</v>
      </c>
      <c r="AA1878" s="83" t="s">
        <v>37</v>
      </c>
      <c r="AB1878" s="83"/>
      <c r="AC1878" s="82"/>
      <c r="AD1878" s="61"/>
      <c r="AE1878" s="61"/>
      <c r="AG1878" s="61"/>
      <c r="AH1878" s="15"/>
      <c r="AI1878" s="15"/>
      <c r="AJ1878" s="15"/>
      <c r="AK1878" s="61"/>
      <c r="AO1878" s="27"/>
      <c r="AP1878" s="27">
        <v>396</v>
      </c>
      <c r="AQ1878" s="11"/>
      <c r="AR1878" s="92"/>
      <c r="AT1878" s="11" t="s">
        <v>38</v>
      </c>
      <c r="AU1878" s="14" t="s">
        <v>80</v>
      </c>
      <c r="AV1878" s="13" t="s">
        <v>80</v>
      </c>
      <c r="AW1878" s="15" t="s">
        <v>214</v>
      </c>
      <c r="AZ1878" s="10">
        <v>9434</v>
      </c>
    </row>
    <row r="1879" spans="4:52" s="10" customFormat="1" ht="12" x14ac:dyDescent="0.2">
      <c r="D1879" s="82"/>
      <c r="E1879" s="83"/>
      <c r="F1879" s="83"/>
      <c r="G1879" s="83"/>
      <c r="I1879" s="107"/>
      <c r="J1879" s="83"/>
      <c r="K1879" s="82"/>
      <c r="L1879" s="85"/>
      <c r="M1879" s="83"/>
      <c r="N1879" s="82"/>
      <c r="O1879" s="82"/>
      <c r="P1879" s="83"/>
      <c r="Q1879" s="86"/>
      <c r="R1879" s="12"/>
      <c r="S1879" s="12"/>
      <c r="T1879" s="13"/>
      <c r="U1879" s="73"/>
      <c r="V1879" s="87"/>
      <c r="W1879" s="89">
        <v>467</v>
      </c>
      <c r="X1879" s="89">
        <v>1.6719999999999999</v>
      </c>
      <c r="Y1879" s="82" t="s">
        <v>90</v>
      </c>
      <c r="Z1879" s="85" t="s">
        <v>79</v>
      </c>
      <c r="AA1879" s="83" t="s">
        <v>37</v>
      </c>
      <c r="AB1879" s="83"/>
      <c r="AC1879" s="82"/>
      <c r="AD1879" s="61"/>
      <c r="AE1879" s="61"/>
      <c r="AG1879" s="61"/>
      <c r="AH1879" s="15"/>
      <c r="AI1879" s="15"/>
      <c r="AJ1879" s="15"/>
      <c r="AK1879" s="61"/>
      <c r="AO1879" s="27"/>
      <c r="AP1879" s="27">
        <v>396</v>
      </c>
      <c r="AQ1879" s="11"/>
      <c r="AR1879" s="92"/>
      <c r="AT1879" s="11" t="s">
        <v>38</v>
      </c>
      <c r="AU1879" s="14" t="s">
        <v>80</v>
      </c>
      <c r="AV1879" s="13" t="s">
        <v>80</v>
      </c>
      <c r="AW1879" s="15" t="s">
        <v>214</v>
      </c>
      <c r="AZ1879" s="10">
        <v>9435</v>
      </c>
    </row>
    <row r="1880" spans="4:52" s="10" customFormat="1" ht="12" x14ac:dyDescent="0.2">
      <c r="D1880" s="82"/>
      <c r="E1880" s="83"/>
      <c r="F1880" s="83"/>
      <c r="G1880" s="83"/>
      <c r="I1880" s="107"/>
      <c r="J1880" s="83"/>
      <c r="K1880" s="82"/>
      <c r="L1880" s="85"/>
      <c r="M1880" s="83"/>
      <c r="N1880" s="82"/>
      <c r="O1880" s="82"/>
      <c r="P1880" s="83"/>
      <c r="Q1880" s="86"/>
      <c r="R1880" s="12"/>
      <c r="S1880" s="12"/>
      <c r="T1880" s="13"/>
      <c r="U1880" s="73"/>
      <c r="V1880" s="87"/>
      <c r="W1880" s="89">
        <v>277</v>
      </c>
      <c r="X1880" s="89">
        <v>1.0569999999999999</v>
      </c>
      <c r="Y1880" s="82" t="s">
        <v>221</v>
      </c>
      <c r="Z1880" s="85" t="s">
        <v>79</v>
      </c>
      <c r="AA1880" s="83" t="s">
        <v>37</v>
      </c>
      <c r="AB1880" s="83"/>
      <c r="AC1880" s="82"/>
      <c r="AD1880" s="61"/>
      <c r="AE1880" s="61"/>
      <c r="AG1880" s="61"/>
      <c r="AH1880" s="15"/>
      <c r="AI1880" s="15"/>
      <c r="AJ1880" s="15"/>
      <c r="AK1880" s="61"/>
      <c r="AO1880" s="27"/>
      <c r="AP1880" s="27">
        <v>396</v>
      </c>
      <c r="AQ1880" s="11"/>
      <c r="AR1880" s="92"/>
      <c r="AT1880" s="11" t="s">
        <v>38</v>
      </c>
      <c r="AU1880" s="14" t="s">
        <v>80</v>
      </c>
      <c r="AV1880" s="13" t="s">
        <v>80</v>
      </c>
      <c r="AW1880" s="15" t="s">
        <v>214</v>
      </c>
      <c r="AZ1880" s="10">
        <v>9436</v>
      </c>
    </row>
    <row r="1881" spans="4:52" s="10" customFormat="1" ht="12" x14ac:dyDescent="0.2">
      <c r="D1881" s="82"/>
      <c r="E1881" s="83"/>
      <c r="F1881" s="83"/>
      <c r="G1881" s="83"/>
      <c r="I1881" s="107"/>
      <c r="J1881" s="83"/>
      <c r="K1881" s="82"/>
      <c r="L1881" s="85"/>
      <c r="M1881" s="83"/>
      <c r="N1881" s="82"/>
      <c r="O1881" s="82"/>
      <c r="P1881" s="83"/>
      <c r="Q1881" s="86"/>
      <c r="R1881" s="12"/>
      <c r="S1881" s="12"/>
      <c r="T1881" s="13"/>
      <c r="U1881" s="73"/>
      <c r="V1881" s="87"/>
      <c r="W1881" s="89">
        <v>641</v>
      </c>
      <c r="X1881" s="89">
        <v>2.218</v>
      </c>
      <c r="Y1881" s="82" t="s">
        <v>90</v>
      </c>
      <c r="Z1881" s="85" t="s">
        <v>79</v>
      </c>
      <c r="AA1881" s="83" t="s">
        <v>37</v>
      </c>
      <c r="AB1881" s="83"/>
      <c r="AC1881" s="82"/>
      <c r="AD1881" s="61"/>
      <c r="AE1881" s="61"/>
      <c r="AG1881" s="61"/>
      <c r="AH1881" s="15"/>
      <c r="AI1881" s="15"/>
      <c r="AJ1881" s="15"/>
      <c r="AK1881" s="61"/>
      <c r="AO1881" s="27"/>
      <c r="AP1881" s="27">
        <v>396</v>
      </c>
      <c r="AQ1881" s="11"/>
      <c r="AR1881" s="92"/>
      <c r="AT1881" s="11" t="s">
        <v>38</v>
      </c>
      <c r="AU1881" s="14" t="s">
        <v>80</v>
      </c>
      <c r="AV1881" s="13" t="s">
        <v>80</v>
      </c>
      <c r="AW1881" s="15" t="s">
        <v>214</v>
      </c>
      <c r="AZ1881" s="10">
        <v>9437</v>
      </c>
    </row>
    <row r="1882" spans="4:52" s="10" customFormat="1" ht="12" x14ac:dyDescent="0.2">
      <c r="D1882" s="82"/>
      <c r="E1882" s="83"/>
      <c r="F1882" s="83"/>
      <c r="G1882" s="83"/>
      <c r="I1882" s="107"/>
      <c r="J1882" s="83"/>
      <c r="K1882" s="82"/>
      <c r="L1882" s="85"/>
      <c r="M1882" s="83"/>
      <c r="N1882" s="82"/>
      <c r="O1882" s="82"/>
      <c r="P1882" s="83"/>
      <c r="Q1882" s="86"/>
      <c r="R1882" s="12"/>
      <c r="S1882" s="12"/>
      <c r="T1882" s="11"/>
      <c r="U1882" s="73"/>
      <c r="V1882" s="83"/>
      <c r="W1882" s="89">
        <v>553</v>
      </c>
      <c r="X1882" s="89">
        <v>1.6719999999999999</v>
      </c>
      <c r="Y1882" s="82" t="s">
        <v>90</v>
      </c>
      <c r="Z1882" s="85" t="s">
        <v>79</v>
      </c>
      <c r="AA1882" s="83" t="s">
        <v>37</v>
      </c>
      <c r="AB1882" s="83"/>
      <c r="AC1882" s="82"/>
      <c r="AD1882" s="61"/>
      <c r="AE1882" s="61"/>
      <c r="AG1882" s="61"/>
      <c r="AH1882" s="15"/>
      <c r="AI1882" s="15"/>
      <c r="AJ1882" s="15"/>
      <c r="AK1882" s="61"/>
      <c r="AO1882" s="27"/>
      <c r="AP1882" s="27">
        <v>1320</v>
      </c>
      <c r="AQ1882" s="11"/>
      <c r="AR1882" s="92"/>
      <c r="AT1882" s="11" t="s">
        <v>47</v>
      </c>
      <c r="AU1882" s="14" t="s">
        <v>80</v>
      </c>
      <c r="AV1882" s="13" t="s">
        <v>80</v>
      </c>
      <c r="AW1882" s="15" t="s">
        <v>214</v>
      </c>
      <c r="AZ1882" s="10">
        <v>9441</v>
      </c>
    </row>
    <row r="1883" spans="4:52" s="10" customFormat="1" ht="12" x14ac:dyDescent="0.2">
      <c r="D1883" s="82"/>
      <c r="E1883" s="83"/>
      <c r="F1883" s="83"/>
      <c r="G1883" s="83"/>
      <c r="I1883" s="107"/>
      <c r="J1883" s="83"/>
      <c r="K1883" s="82"/>
      <c r="L1883" s="85"/>
      <c r="M1883" s="83"/>
      <c r="N1883" s="82"/>
      <c r="O1883" s="82"/>
      <c r="P1883" s="83"/>
      <c r="Q1883" s="86"/>
      <c r="R1883" s="12"/>
      <c r="S1883" s="12"/>
      <c r="T1883" s="11"/>
      <c r="U1883" s="73"/>
      <c r="V1883" s="87"/>
      <c r="W1883" s="89">
        <v>553</v>
      </c>
      <c r="X1883" s="89">
        <v>1.6719999999999999</v>
      </c>
      <c r="Y1883" s="82" t="s">
        <v>90</v>
      </c>
      <c r="Z1883" s="85" t="s">
        <v>79</v>
      </c>
      <c r="AA1883" s="83" t="s">
        <v>37</v>
      </c>
      <c r="AB1883" s="83"/>
      <c r="AC1883" s="82"/>
      <c r="AD1883" s="61"/>
      <c r="AE1883" s="61"/>
      <c r="AG1883" s="61"/>
      <c r="AH1883" s="15"/>
      <c r="AI1883" s="15"/>
      <c r="AJ1883" s="15"/>
      <c r="AK1883" s="61"/>
      <c r="AO1883" s="27"/>
      <c r="AP1883" s="27">
        <v>1320</v>
      </c>
      <c r="AQ1883" s="11"/>
      <c r="AR1883" s="92"/>
      <c r="AT1883" s="11" t="s">
        <v>47</v>
      </c>
      <c r="AU1883" s="14" t="s">
        <v>80</v>
      </c>
      <c r="AV1883" s="13" t="s">
        <v>80</v>
      </c>
      <c r="AW1883" s="15" t="s">
        <v>214</v>
      </c>
      <c r="AZ1883" s="10">
        <v>9442</v>
      </c>
    </row>
    <row r="1884" spans="4:52" s="10" customFormat="1" ht="12" x14ac:dyDescent="0.2">
      <c r="D1884" s="82"/>
      <c r="E1884" s="83"/>
      <c r="F1884" s="83"/>
      <c r="G1884" s="83"/>
      <c r="I1884" s="107"/>
      <c r="J1884" s="83"/>
      <c r="K1884" s="82"/>
      <c r="L1884" s="85"/>
      <c r="M1884" s="83"/>
      <c r="N1884" s="82"/>
      <c r="O1884" s="82"/>
      <c r="P1884" s="83"/>
      <c r="Q1884" s="86"/>
      <c r="R1884" s="12"/>
      <c r="S1884" s="12"/>
      <c r="T1884" s="11"/>
      <c r="U1884" s="73"/>
      <c r="V1884" s="83"/>
      <c r="W1884" s="89">
        <v>484.67</v>
      </c>
      <c r="X1884" s="89">
        <v>1.212</v>
      </c>
      <c r="Y1884" s="82" t="s">
        <v>78</v>
      </c>
      <c r="Z1884" s="85" t="s">
        <v>79</v>
      </c>
      <c r="AA1884" s="83" t="s">
        <v>37</v>
      </c>
      <c r="AB1884" s="83"/>
      <c r="AC1884" s="82"/>
      <c r="AD1884" s="61"/>
      <c r="AE1884" s="61"/>
      <c r="AG1884" s="61"/>
      <c r="AH1884" s="15"/>
      <c r="AI1884" s="15"/>
      <c r="AJ1884" s="15"/>
      <c r="AK1884" s="61"/>
      <c r="AO1884" s="27"/>
      <c r="AP1884" s="27">
        <v>1056</v>
      </c>
      <c r="AQ1884" s="11"/>
      <c r="AR1884" s="92"/>
      <c r="AT1884" s="11" t="s">
        <v>38</v>
      </c>
      <c r="AU1884" s="14" t="s">
        <v>80</v>
      </c>
      <c r="AV1884" s="13" t="s">
        <v>80</v>
      </c>
      <c r="AW1884" s="15" t="s">
        <v>214</v>
      </c>
      <c r="AZ1884" s="10">
        <v>9450</v>
      </c>
    </row>
    <row r="1885" spans="4:52" s="10" customFormat="1" ht="12" x14ac:dyDescent="0.2">
      <c r="D1885" s="82"/>
      <c r="E1885" s="83"/>
      <c r="F1885" s="83"/>
      <c r="G1885" s="83"/>
      <c r="I1885" s="107"/>
      <c r="J1885" s="83"/>
      <c r="K1885" s="82"/>
      <c r="L1885" s="85"/>
      <c r="M1885" s="111"/>
      <c r="N1885" s="82"/>
      <c r="O1885" s="82"/>
      <c r="P1885" s="83"/>
      <c r="Q1885" s="86"/>
      <c r="R1885" s="12"/>
      <c r="S1885" s="12"/>
      <c r="T1885" s="11"/>
      <c r="U1885" s="73"/>
      <c r="V1885" s="87"/>
      <c r="W1885" s="89">
        <v>1454</v>
      </c>
      <c r="X1885" s="89">
        <v>4.9930000000000003</v>
      </c>
      <c r="Y1885" s="82" t="s">
        <v>90</v>
      </c>
      <c r="Z1885" s="85" t="s">
        <v>79</v>
      </c>
      <c r="AA1885" s="83" t="s">
        <v>37</v>
      </c>
      <c r="AB1885" s="83"/>
      <c r="AC1885" s="82"/>
      <c r="AD1885" s="61"/>
      <c r="AE1885" s="61"/>
      <c r="AG1885" s="61"/>
      <c r="AH1885" s="15"/>
      <c r="AI1885" s="15"/>
      <c r="AJ1885" s="15"/>
      <c r="AK1885" s="61"/>
      <c r="AO1885" s="27"/>
      <c r="AP1885" s="27">
        <v>1500</v>
      </c>
      <c r="AQ1885" s="11"/>
      <c r="AR1885" s="92"/>
      <c r="AT1885" s="11" t="s">
        <v>47</v>
      </c>
      <c r="AU1885" s="14" t="s">
        <v>80</v>
      </c>
      <c r="AV1885" s="13" t="s">
        <v>80</v>
      </c>
      <c r="AW1885" s="15" t="s">
        <v>214</v>
      </c>
      <c r="AX1885" s="10" t="s">
        <v>265</v>
      </c>
      <c r="AZ1885" s="10">
        <v>9451</v>
      </c>
    </row>
    <row r="1886" spans="4:52" s="10" customFormat="1" ht="12" x14ac:dyDescent="0.2">
      <c r="E1886" s="11"/>
      <c r="F1886" s="11"/>
      <c r="G1886" s="11"/>
      <c r="I1886" s="104"/>
      <c r="J1886" s="11"/>
      <c r="L1886" s="14"/>
      <c r="M1886" s="11"/>
      <c r="P1886" s="11"/>
      <c r="Q1886" s="60"/>
      <c r="R1886" s="12"/>
      <c r="S1886" s="12"/>
      <c r="T1886" s="11"/>
      <c r="V1886" s="11"/>
      <c r="W1886" s="61">
        <v>885</v>
      </c>
      <c r="X1886" s="61">
        <v>3.8519999999999999</v>
      </c>
      <c r="Y1886" s="10" t="s">
        <v>221</v>
      </c>
      <c r="Z1886" s="14" t="s">
        <v>79</v>
      </c>
      <c r="AA1886" s="11" t="s">
        <v>37</v>
      </c>
      <c r="AB1886" s="11"/>
      <c r="AD1886" s="61"/>
      <c r="AE1886" s="61"/>
      <c r="AG1886" s="61"/>
      <c r="AH1886" s="61"/>
      <c r="AI1886" s="61"/>
      <c r="AJ1886" s="61"/>
      <c r="AK1886" s="61"/>
      <c r="AL1886" s="61"/>
      <c r="AM1886" s="61"/>
      <c r="AN1886" s="61"/>
      <c r="AO1886" s="27"/>
      <c r="AP1886" s="27">
        <v>1500</v>
      </c>
      <c r="AQ1886" s="11"/>
      <c r="AR1886" s="92"/>
      <c r="AT1886" s="11" t="s">
        <v>47</v>
      </c>
      <c r="AU1886" s="14" t="s">
        <v>80</v>
      </c>
      <c r="AV1886" s="13" t="s">
        <v>80</v>
      </c>
      <c r="AW1886" s="15" t="s">
        <v>214</v>
      </c>
      <c r="AX1886" s="10" t="s">
        <v>225</v>
      </c>
      <c r="AZ1886" s="10">
        <v>9452</v>
      </c>
    </row>
    <row r="1887" spans="4:52" s="10" customFormat="1" ht="12" x14ac:dyDescent="0.2">
      <c r="E1887" s="11"/>
      <c r="F1887" s="11"/>
      <c r="G1887" s="11"/>
      <c r="I1887" s="104"/>
      <c r="J1887" s="11"/>
      <c r="L1887" s="14"/>
      <c r="M1887" s="11"/>
      <c r="P1887" s="11"/>
      <c r="Q1887" s="60"/>
      <c r="R1887" s="12"/>
      <c r="S1887" s="12"/>
      <c r="T1887" s="11"/>
      <c r="V1887" s="11"/>
      <c r="W1887" s="61">
        <v>103</v>
      </c>
      <c r="X1887" s="61">
        <v>0.67215499999999995</v>
      </c>
      <c r="Y1887" s="82"/>
      <c r="Z1887" s="14" t="s">
        <v>79</v>
      </c>
      <c r="AA1887" s="11" t="s">
        <v>37</v>
      </c>
      <c r="AB1887" s="11"/>
      <c r="AD1887" s="61"/>
      <c r="AE1887" s="61"/>
      <c r="AG1887" s="61"/>
      <c r="AH1887" s="61"/>
      <c r="AI1887" s="61"/>
      <c r="AJ1887" s="61"/>
      <c r="AK1887" s="61"/>
      <c r="AL1887" s="61"/>
      <c r="AM1887" s="61"/>
      <c r="AN1887" s="61"/>
      <c r="AO1887" s="27"/>
      <c r="AP1887" s="27">
        <v>1500</v>
      </c>
      <c r="AQ1887" s="11"/>
      <c r="AR1887" s="92"/>
      <c r="AT1887" s="11" t="s">
        <v>47</v>
      </c>
      <c r="AU1887" s="14" t="s">
        <v>80</v>
      </c>
      <c r="AV1887" s="13" t="s">
        <v>80</v>
      </c>
      <c r="AW1887" s="15" t="s">
        <v>214</v>
      </c>
      <c r="AX1887" s="10" t="s">
        <v>225</v>
      </c>
      <c r="AZ1887" s="10">
        <v>9453</v>
      </c>
    </row>
    <row r="1888" spans="4:52" s="10" customFormat="1" ht="12" x14ac:dyDescent="0.2">
      <c r="D1888" s="82"/>
      <c r="E1888" s="83"/>
      <c r="F1888" s="83"/>
      <c r="G1888" s="83"/>
      <c r="I1888" s="107"/>
      <c r="J1888" s="83"/>
      <c r="K1888" s="82"/>
      <c r="L1888" s="85"/>
      <c r="M1888" s="83"/>
      <c r="N1888" s="82"/>
      <c r="O1888" s="82"/>
      <c r="P1888" s="83"/>
      <c r="Q1888" s="86"/>
      <c r="R1888" s="12"/>
      <c r="S1888" s="12"/>
      <c r="T1888" s="11"/>
      <c r="U1888" s="73"/>
      <c r="V1888" s="87"/>
      <c r="W1888" s="89">
        <v>885</v>
      </c>
      <c r="X1888" s="89">
        <v>3.17</v>
      </c>
      <c r="Y1888" s="82" t="s">
        <v>221</v>
      </c>
      <c r="Z1888" s="85" t="s">
        <v>79</v>
      </c>
      <c r="AA1888" s="83" t="s">
        <v>37</v>
      </c>
      <c r="AB1888" s="83"/>
      <c r="AC1888" s="82"/>
      <c r="AD1888" s="61"/>
      <c r="AE1888" s="61"/>
      <c r="AG1888" s="61"/>
      <c r="AH1888" s="15"/>
      <c r="AI1888" s="15"/>
      <c r="AJ1888" s="15"/>
      <c r="AK1888" s="61"/>
      <c r="AO1888" s="27"/>
      <c r="AP1888" s="27">
        <v>1500</v>
      </c>
      <c r="AQ1888" s="11"/>
      <c r="AR1888" s="92"/>
      <c r="AT1888" s="11" t="s">
        <v>47</v>
      </c>
      <c r="AU1888" s="14" t="s">
        <v>80</v>
      </c>
      <c r="AV1888" s="13" t="s">
        <v>80</v>
      </c>
      <c r="AW1888" s="15" t="s">
        <v>214</v>
      </c>
      <c r="AZ1888" s="10">
        <v>9454</v>
      </c>
    </row>
    <row r="1889" spans="4:52" s="10" customFormat="1" ht="12" x14ac:dyDescent="0.2">
      <c r="D1889" s="82"/>
      <c r="E1889" s="83"/>
      <c r="F1889" s="83"/>
      <c r="G1889" s="83"/>
      <c r="I1889" s="107"/>
      <c r="J1889" s="83"/>
      <c r="K1889" s="82"/>
      <c r="L1889" s="85"/>
      <c r="M1889" s="83"/>
      <c r="N1889" s="82"/>
      <c r="O1889" s="82"/>
      <c r="P1889" s="83"/>
      <c r="Q1889" s="86"/>
      <c r="R1889" s="12"/>
      <c r="S1889" s="12"/>
      <c r="T1889" s="13"/>
      <c r="U1889" s="73"/>
      <c r="V1889" s="83"/>
      <c r="W1889" s="89">
        <v>69</v>
      </c>
      <c r="X1889" s="89">
        <v>0.54600000000000004</v>
      </c>
      <c r="Y1889" s="82" t="s">
        <v>78</v>
      </c>
      <c r="Z1889" s="85" t="s">
        <v>79</v>
      </c>
      <c r="AA1889" s="83" t="s">
        <v>37</v>
      </c>
      <c r="AB1889" s="83"/>
      <c r="AC1889" s="82"/>
      <c r="AD1889" s="61"/>
      <c r="AE1889" s="61"/>
      <c r="AG1889" s="61"/>
      <c r="AH1889" s="15"/>
      <c r="AI1889" s="15"/>
      <c r="AJ1889" s="15"/>
      <c r="AK1889" s="61"/>
      <c r="AO1889" s="27"/>
      <c r="AP1889" s="27">
        <v>200</v>
      </c>
      <c r="AQ1889" s="11"/>
      <c r="AR1889" s="92"/>
      <c r="AT1889" s="11" t="s">
        <v>38</v>
      </c>
      <c r="AU1889" s="14" t="s">
        <v>80</v>
      </c>
      <c r="AV1889" s="13" t="s">
        <v>80</v>
      </c>
      <c r="AW1889" s="15" t="s">
        <v>214</v>
      </c>
      <c r="AZ1889" s="10">
        <v>9461</v>
      </c>
    </row>
    <row r="1890" spans="4:52" s="10" customFormat="1" ht="12" x14ac:dyDescent="0.2">
      <c r="D1890" s="82"/>
      <c r="E1890" s="83"/>
      <c r="F1890" s="83"/>
      <c r="G1890" s="83"/>
      <c r="I1890" s="107"/>
      <c r="J1890" s="83"/>
      <c r="K1890" s="82"/>
      <c r="L1890" s="85"/>
      <c r="M1890" s="83"/>
      <c r="N1890" s="82"/>
      <c r="O1890" s="82"/>
      <c r="P1890" s="83"/>
      <c r="Q1890" s="86"/>
      <c r="R1890" s="12"/>
      <c r="S1890" s="12"/>
      <c r="T1890" s="13"/>
      <c r="U1890" s="73"/>
      <c r="V1890" s="83"/>
      <c r="W1890" s="89">
        <v>23</v>
      </c>
      <c r="X1890" s="89">
        <v>0.14000000000000001</v>
      </c>
      <c r="Y1890" s="82" t="s">
        <v>78</v>
      </c>
      <c r="Z1890" s="85" t="s">
        <v>79</v>
      </c>
      <c r="AA1890" s="83" t="s">
        <v>37</v>
      </c>
      <c r="AB1890" s="83"/>
      <c r="AC1890" s="82"/>
      <c r="AD1890" s="61"/>
      <c r="AE1890" s="61"/>
      <c r="AG1890" s="61"/>
      <c r="AH1890" s="15"/>
      <c r="AI1890" s="15"/>
      <c r="AJ1890" s="15"/>
      <c r="AK1890" s="61"/>
      <c r="AO1890" s="27"/>
      <c r="AP1890" s="27">
        <v>200</v>
      </c>
      <c r="AQ1890" s="11"/>
      <c r="AR1890" s="92"/>
      <c r="AT1890" s="11" t="s">
        <v>38</v>
      </c>
      <c r="AU1890" s="14" t="s">
        <v>80</v>
      </c>
      <c r="AV1890" s="13" t="s">
        <v>80</v>
      </c>
      <c r="AW1890" s="15" t="s">
        <v>214</v>
      </c>
      <c r="AZ1890" s="10">
        <v>9462</v>
      </c>
    </row>
    <row r="1891" spans="4:52" s="10" customFormat="1" ht="12" x14ac:dyDescent="0.2">
      <c r="D1891" s="82"/>
      <c r="E1891" s="83"/>
      <c r="F1891" s="83"/>
      <c r="G1891" s="83"/>
      <c r="I1891" s="107"/>
      <c r="J1891" s="83"/>
      <c r="K1891" s="82"/>
      <c r="L1891" s="85"/>
      <c r="M1891" s="83"/>
      <c r="N1891" s="82"/>
      <c r="O1891" s="82"/>
      <c r="P1891" s="83"/>
      <c r="Q1891" s="86"/>
      <c r="R1891" s="12"/>
      <c r="S1891" s="12"/>
      <c r="T1891" s="13"/>
      <c r="U1891" s="73"/>
      <c r="V1891" s="87"/>
      <c r="W1891" s="89">
        <v>39</v>
      </c>
      <c r="X1891" s="89">
        <v>0.433</v>
      </c>
      <c r="Y1891" s="82" t="s">
        <v>111</v>
      </c>
      <c r="Z1891" s="85" t="s">
        <v>79</v>
      </c>
      <c r="AA1891" s="83" t="s">
        <v>37</v>
      </c>
      <c r="AB1891" s="83"/>
      <c r="AC1891" s="82"/>
      <c r="AD1891" s="61"/>
      <c r="AE1891" s="61"/>
      <c r="AG1891" s="61"/>
      <c r="AH1891" s="15"/>
      <c r="AI1891" s="15"/>
      <c r="AJ1891" s="15"/>
      <c r="AK1891" s="61"/>
      <c r="AO1891" s="27"/>
      <c r="AP1891" s="27">
        <v>200</v>
      </c>
      <c r="AQ1891" s="11"/>
      <c r="AR1891" s="92"/>
      <c r="AT1891" s="11" t="s">
        <v>38</v>
      </c>
      <c r="AU1891" s="14" t="s">
        <v>80</v>
      </c>
      <c r="AV1891" s="13" t="s">
        <v>80</v>
      </c>
      <c r="AW1891" s="15" t="s">
        <v>214</v>
      </c>
      <c r="AZ1891" s="10">
        <v>9463</v>
      </c>
    </row>
    <row r="1892" spans="4:52" s="10" customFormat="1" ht="12" x14ac:dyDescent="0.2">
      <c r="D1892" s="82"/>
      <c r="E1892" s="83"/>
      <c r="F1892" s="83"/>
      <c r="G1892" s="83"/>
      <c r="I1892" s="107"/>
      <c r="J1892" s="83"/>
      <c r="K1892" s="82"/>
      <c r="L1892" s="85"/>
      <c r="M1892" s="83"/>
      <c r="N1892" s="82"/>
      <c r="O1892" s="82"/>
      <c r="P1892" s="83"/>
      <c r="Q1892" s="86"/>
      <c r="R1892" s="12"/>
      <c r="S1892" s="12"/>
      <c r="T1892" s="13"/>
      <c r="U1892" s="73"/>
      <c r="V1892" s="87"/>
      <c r="W1892" s="89">
        <v>27</v>
      </c>
      <c r="X1892" s="89">
        <v>0.17799999999999999</v>
      </c>
      <c r="Y1892" s="82" t="s">
        <v>78</v>
      </c>
      <c r="Z1892" s="85" t="s">
        <v>79</v>
      </c>
      <c r="AA1892" s="83" t="s">
        <v>37</v>
      </c>
      <c r="AB1892" s="83"/>
      <c r="AC1892" s="82"/>
      <c r="AD1892" s="61"/>
      <c r="AE1892" s="61"/>
      <c r="AG1892" s="61"/>
      <c r="AH1892" s="15"/>
      <c r="AI1892" s="15"/>
      <c r="AJ1892" s="15"/>
      <c r="AK1892" s="61"/>
      <c r="AO1892" s="27"/>
      <c r="AP1892" s="27">
        <v>200</v>
      </c>
      <c r="AQ1892" s="11"/>
      <c r="AR1892" s="92"/>
      <c r="AT1892" s="11" t="s">
        <v>38</v>
      </c>
      <c r="AU1892" s="14" t="s">
        <v>80</v>
      </c>
      <c r="AV1892" s="13" t="s">
        <v>80</v>
      </c>
      <c r="AW1892" s="15" t="s">
        <v>214</v>
      </c>
      <c r="AZ1892" s="10">
        <v>9464</v>
      </c>
    </row>
    <row r="1893" spans="4:52" s="10" customFormat="1" ht="12" x14ac:dyDescent="0.2">
      <c r="D1893" s="82"/>
      <c r="E1893" s="83"/>
      <c r="F1893" s="83"/>
      <c r="G1893" s="83"/>
      <c r="I1893" s="107"/>
      <c r="J1893" s="83"/>
      <c r="K1893" s="82"/>
      <c r="L1893" s="85"/>
      <c r="M1893" s="83"/>
      <c r="N1893" s="82"/>
      <c r="O1893" s="82"/>
      <c r="P1893" s="83"/>
      <c r="Q1893" s="86"/>
      <c r="R1893" s="12"/>
      <c r="S1893" s="12"/>
      <c r="T1893" s="13"/>
      <c r="U1893" s="73"/>
      <c r="V1893" s="87"/>
      <c r="W1893" s="89">
        <v>15</v>
      </c>
      <c r="X1893" s="89">
        <v>0.37</v>
      </c>
      <c r="Y1893" s="82" t="s">
        <v>111</v>
      </c>
      <c r="Z1893" s="85" t="s">
        <v>79</v>
      </c>
      <c r="AA1893" s="83" t="s">
        <v>37</v>
      </c>
      <c r="AB1893" s="83"/>
      <c r="AC1893" s="82"/>
      <c r="AD1893" s="61"/>
      <c r="AE1893" s="61"/>
      <c r="AG1893" s="61"/>
      <c r="AH1893" s="15"/>
      <c r="AI1893" s="15"/>
      <c r="AJ1893" s="15"/>
      <c r="AK1893" s="61"/>
      <c r="AO1893" s="27"/>
      <c r="AP1893" s="27">
        <v>200</v>
      </c>
      <c r="AQ1893" s="11"/>
      <c r="AR1893" s="92"/>
      <c r="AT1893" s="11" t="s">
        <v>38</v>
      </c>
      <c r="AU1893" s="14" t="s">
        <v>80</v>
      </c>
      <c r="AV1893" s="13" t="s">
        <v>80</v>
      </c>
      <c r="AW1893" s="15" t="s">
        <v>214</v>
      </c>
      <c r="AZ1893" s="10">
        <v>9465</v>
      </c>
    </row>
    <row r="1894" spans="4:52" s="10" customFormat="1" ht="12" x14ac:dyDescent="0.2">
      <c r="D1894" s="82"/>
      <c r="E1894" s="83"/>
      <c r="F1894" s="83"/>
      <c r="G1894" s="83"/>
      <c r="I1894" s="107"/>
      <c r="J1894" s="83"/>
      <c r="K1894" s="82"/>
      <c r="L1894" s="85"/>
      <c r="M1894" s="83"/>
      <c r="N1894" s="82"/>
      <c r="O1894" s="82"/>
      <c r="P1894" s="83"/>
      <c r="Q1894" s="86"/>
      <c r="R1894" s="12"/>
      <c r="S1894" s="12"/>
      <c r="T1894" s="13"/>
      <c r="U1894" s="73"/>
      <c r="V1894" s="87"/>
      <c r="W1894" s="89">
        <v>45</v>
      </c>
      <c r="X1894" s="89">
        <v>0.32</v>
      </c>
      <c r="Y1894" s="82" t="s">
        <v>78</v>
      </c>
      <c r="Z1894" s="85" t="s">
        <v>79</v>
      </c>
      <c r="AA1894" s="83" t="s">
        <v>37</v>
      </c>
      <c r="AB1894" s="83"/>
      <c r="AC1894" s="82"/>
      <c r="AD1894" s="61"/>
      <c r="AE1894" s="61"/>
      <c r="AG1894" s="61"/>
      <c r="AH1894" s="15"/>
      <c r="AI1894" s="15"/>
      <c r="AJ1894" s="15"/>
      <c r="AK1894" s="61"/>
      <c r="AO1894" s="27"/>
      <c r="AP1894" s="27">
        <v>200</v>
      </c>
      <c r="AQ1894" s="11"/>
      <c r="AR1894" s="92"/>
      <c r="AT1894" s="11" t="s">
        <v>38</v>
      </c>
      <c r="AU1894" s="14" t="s">
        <v>80</v>
      </c>
      <c r="AV1894" s="13" t="s">
        <v>80</v>
      </c>
      <c r="AW1894" s="15" t="s">
        <v>214</v>
      </c>
      <c r="AZ1894" s="10">
        <v>9466</v>
      </c>
    </row>
    <row r="1895" spans="4:52" s="10" customFormat="1" ht="12" x14ac:dyDescent="0.2">
      <c r="D1895" s="82"/>
      <c r="E1895" s="83"/>
      <c r="F1895" s="83"/>
      <c r="G1895" s="83"/>
      <c r="I1895" s="107"/>
      <c r="J1895" s="83"/>
      <c r="K1895" s="82"/>
      <c r="L1895" s="85"/>
      <c r="M1895" s="83"/>
      <c r="N1895" s="82"/>
      <c r="O1895" s="82"/>
      <c r="P1895" s="83"/>
      <c r="Q1895" s="86"/>
      <c r="R1895" s="12"/>
      <c r="S1895" s="12"/>
      <c r="T1895" s="13"/>
      <c r="U1895" s="73"/>
      <c r="V1895" s="83"/>
      <c r="W1895" s="89">
        <v>63</v>
      </c>
      <c r="X1895" s="89">
        <v>0.77400000000000002</v>
      </c>
      <c r="Y1895" s="82" t="s">
        <v>81</v>
      </c>
      <c r="Z1895" s="85" t="s">
        <v>79</v>
      </c>
      <c r="AA1895" s="83" t="s">
        <v>37</v>
      </c>
      <c r="AB1895" s="83"/>
      <c r="AC1895" s="82"/>
      <c r="AD1895" s="61"/>
      <c r="AE1895" s="61"/>
      <c r="AG1895" s="61"/>
      <c r="AH1895" s="15"/>
      <c r="AI1895" s="15"/>
      <c r="AJ1895" s="15"/>
      <c r="AK1895" s="61"/>
      <c r="AO1895" s="27"/>
      <c r="AP1895" s="27">
        <v>200</v>
      </c>
      <c r="AQ1895" s="11"/>
      <c r="AR1895" s="92"/>
      <c r="AT1895" s="11" t="s">
        <v>38</v>
      </c>
      <c r="AU1895" s="14" t="s">
        <v>80</v>
      </c>
      <c r="AV1895" s="13" t="s">
        <v>80</v>
      </c>
      <c r="AW1895" s="15" t="s">
        <v>214</v>
      </c>
      <c r="AZ1895" s="10">
        <v>9467</v>
      </c>
    </row>
    <row r="1896" spans="4:52" s="10" customFormat="1" ht="12" x14ac:dyDescent="0.2">
      <c r="D1896" s="82"/>
      <c r="E1896" s="83"/>
      <c r="F1896" s="83"/>
      <c r="G1896" s="83"/>
      <c r="I1896" s="107"/>
      <c r="J1896" s="83"/>
      <c r="K1896" s="82"/>
      <c r="L1896" s="85"/>
      <c r="M1896" s="83"/>
      <c r="N1896" s="82"/>
      <c r="O1896" s="82"/>
      <c r="P1896" s="83"/>
      <c r="Q1896" s="86"/>
      <c r="R1896" s="12"/>
      <c r="S1896" s="12"/>
      <c r="T1896" s="13"/>
      <c r="U1896" s="73"/>
      <c r="V1896" s="87"/>
      <c r="W1896" s="89">
        <v>224</v>
      </c>
      <c r="X1896" s="89">
        <v>1.6439999999999999</v>
      </c>
      <c r="Y1896" s="82" t="s">
        <v>111</v>
      </c>
      <c r="Z1896" s="85" t="s">
        <v>79</v>
      </c>
      <c r="AA1896" s="83" t="s">
        <v>37</v>
      </c>
      <c r="AB1896" s="83"/>
      <c r="AC1896" s="82"/>
      <c r="AD1896" s="61"/>
      <c r="AE1896" s="61"/>
      <c r="AG1896" s="61"/>
      <c r="AH1896" s="15"/>
      <c r="AI1896" s="15"/>
      <c r="AJ1896" s="15"/>
      <c r="AK1896" s="61"/>
      <c r="AO1896" s="27"/>
      <c r="AP1896" s="27">
        <v>200</v>
      </c>
      <c r="AQ1896" s="11"/>
      <c r="AR1896" s="92"/>
      <c r="AT1896" s="11" t="s">
        <v>38</v>
      </c>
      <c r="AU1896" s="14" t="s">
        <v>80</v>
      </c>
      <c r="AV1896" s="13" t="s">
        <v>80</v>
      </c>
      <c r="AW1896" s="15" t="s">
        <v>214</v>
      </c>
      <c r="AZ1896" s="10">
        <v>9468</v>
      </c>
    </row>
    <row r="1897" spans="4:52" s="10" customFormat="1" ht="12" x14ac:dyDescent="0.2">
      <c r="D1897" s="82"/>
      <c r="E1897" s="83"/>
      <c r="F1897" s="83"/>
      <c r="G1897" s="83"/>
      <c r="I1897" s="107"/>
      <c r="J1897" s="83"/>
      <c r="K1897" s="82"/>
      <c r="L1897" s="85"/>
      <c r="M1897" s="83"/>
      <c r="N1897" s="82"/>
      <c r="O1897" s="82"/>
      <c r="P1897" s="83"/>
      <c r="Q1897" s="86"/>
      <c r="R1897" s="12"/>
      <c r="S1897" s="12"/>
      <c r="T1897" s="13"/>
      <c r="U1897" s="73"/>
      <c r="V1897" s="87"/>
      <c r="W1897" s="89">
        <v>150</v>
      </c>
      <c r="X1897" s="89">
        <v>1.304</v>
      </c>
      <c r="Y1897" s="82" t="s">
        <v>78</v>
      </c>
      <c r="Z1897" s="85" t="s">
        <v>79</v>
      </c>
      <c r="AA1897" s="83" t="s">
        <v>37</v>
      </c>
      <c r="AB1897" s="83"/>
      <c r="AC1897" s="82"/>
      <c r="AD1897" s="61"/>
      <c r="AE1897" s="61"/>
      <c r="AG1897" s="61"/>
      <c r="AH1897" s="15"/>
      <c r="AI1897" s="15"/>
      <c r="AJ1897" s="15"/>
      <c r="AK1897" s="61"/>
      <c r="AO1897" s="27"/>
      <c r="AP1897" s="27">
        <v>200</v>
      </c>
      <c r="AQ1897" s="11"/>
      <c r="AR1897" s="92"/>
      <c r="AT1897" s="11" t="s">
        <v>38</v>
      </c>
      <c r="AU1897" s="14" t="s">
        <v>80</v>
      </c>
      <c r="AV1897" s="13" t="s">
        <v>80</v>
      </c>
      <c r="AW1897" s="15" t="s">
        <v>214</v>
      </c>
      <c r="AZ1897" s="10">
        <v>9469</v>
      </c>
    </row>
    <row r="1898" spans="4:52" s="10" customFormat="1" ht="12" x14ac:dyDescent="0.2">
      <c r="D1898" s="82"/>
      <c r="E1898" s="83"/>
      <c r="F1898" s="83"/>
      <c r="G1898" s="83"/>
      <c r="I1898" s="107"/>
      <c r="J1898" s="83"/>
      <c r="K1898" s="82"/>
      <c r="L1898" s="85"/>
      <c r="M1898" s="83"/>
      <c r="N1898" s="82"/>
      <c r="O1898" s="82"/>
      <c r="P1898" s="83"/>
      <c r="Q1898" s="86"/>
      <c r="R1898" s="12"/>
      <c r="S1898" s="12"/>
      <c r="T1898" s="13"/>
      <c r="U1898" s="73"/>
      <c r="V1898" s="87"/>
      <c r="W1898" s="89">
        <v>1776</v>
      </c>
      <c r="X1898" s="89">
        <v>6.242</v>
      </c>
      <c r="Y1898" s="82" t="s">
        <v>90</v>
      </c>
      <c r="Z1898" s="85" t="s">
        <v>79</v>
      </c>
      <c r="AA1898" s="83" t="s">
        <v>37</v>
      </c>
      <c r="AB1898" s="83"/>
      <c r="AC1898" s="82"/>
      <c r="AD1898" s="61"/>
      <c r="AE1898" s="61"/>
      <c r="AG1898" s="61"/>
      <c r="AH1898" s="15"/>
      <c r="AI1898" s="15"/>
      <c r="AJ1898" s="15"/>
      <c r="AK1898" s="61"/>
      <c r="AO1898" s="27"/>
      <c r="AP1898" s="27">
        <v>200</v>
      </c>
      <c r="AQ1898" s="11"/>
      <c r="AR1898" s="92"/>
      <c r="AT1898" s="11" t="s">
        <v>38</v>
      </c>
      <c r="AU1898" s="14" t="s">
        <v>80</v>
      </c>
      <c r="AV1898" s="13" t="s">
        <v>80</v>
      </c>
      <c r="AW1898" s="15" t="s">
        <v>214</v>
      </c>
      <c r="AZ1898" s="10">
        <v>9470</v>
      </c>
    </row>
    <row r="1899" spans="4:52" s="10" customFormat="1" ht="12" x14ac:dyDescent="0.2">
      <c r="D1899" s="82"/>
      <c r="E1899" s="83"/>
      <c r="F1899" s="83"/>
      <c r="G1899" s="83"/>
      <c r="I1899" s="107"/>
      <c r="J1899" s="83"/>
      <c r="K1899" s="82"/>
      <c r="L1899" s="85"/>
      <c r="M1899" s="83"/>
      <c r="N1899" s="82"/>
      <c r="O1899" s="82"/>
      <c r="P1899" s="83"/>
      <c r="Q1899" s="86"/>
      <c r="R1899" s="12"/>
      <c r="S1899" s="12"/>
      <c r="T1899" s="11"/>
      <c r="U1899" s="73"/>
      <c r="V1899" s="87"/>
      <c r="W1899" s="89">
        <v>484.67</v>
      </c>
      <c r="X1899" s="89">
        <v>1.212</v>
      </c>
      <c r="Y1899" s="82" t="s">
        <v>78</v>
      </c>
      <c r="Z1899" s="85" t="s">
        <v>79</v>
      </c>
      <c r="AA1899" s="83" t="s">
        <v>37</v>
      </c>
      <c r="AB1899" s="83"/>
      <c r="AC1899" s="82"/>
      <c r="AD1899" s="61"/>
      <c r="AE1899" s="61"/>
      <c r="AG1899" s="61"/>
      <c r="AH1899" s="15"/>
      <c r="AI1899" s="15"/>
      <c r="AJ1899" s="15"/>
      <c r="AK1899" s="61"/>
      <c r="AO1899" s="27"/>
      <c r="AP1899" s="27">
        <v>1056</v>
      </c>
      <c r="AQ1899" s="11"/>
      <c r="AR1899" s="92"/>
      <c r="AT1899" s="11" t="s">
        <v>38</v>
      </c>
      <c r="AU1899" s="14" t="s">
        <v>80</v>
      </c>
      <c r="AV1899" s="13" t="s">
        <v>80</v>
      </c>
      <c r="AW1899" s="15" t="s">
        <v>214</v>
      </c>
      <c r="AZ1899" s="10">
        <v>9476</v>
      </c>
    </row>
    <row r="1900" spans="4:52" s="10" customFormat="1" ht="12" x14ac:dyDescent="0.2">
      <c r="D1900" s="82"/>
      <c r="E1900" s="83"/>
      <c r="F1900" s="83"/>
      <c r="G1900" s="83"/>
      <c r="I1900" s="107"/>
      <c r="J1900" s="83"/>
      <c r="K1900" s="82"/>
      <c r="L1900" s="85"/>
      <c r="M1900" s="83"/>
      <c r="N1900" s="82"/>
      <c r="O1900" s="82"/>
      <c r="P1900" s="83"/>
      <c r="Q1900" s="86"/>
      <c r="R1900" s="12"/>
      <c r="S1900" s="12"/>
      <c r="T1900" s="11"/>
      <c r="U1900" s="73"/>
      <c r="V1900" s="83"/>
      <c r="W1900" s="89">
        <v>462</v>
      </c>
      <c r="X1900" s="89">
        <v>2.52</v>
      </c>
      <c r="Y1900" s="82">
        <v>0</v>
      </c>
      <c r="Z1900" s="85" t="s">
        <v>58</v>
      </c>
      <c r="AA1900" s="83" t="s">
        <v>37</v>
      </c>
      <c r="AB1900" s="83"/>
      <c r="AC1900" s="82"/>
      <c r="AD1900" s="61"/>
      <c r="AE1900" s="61"/>
      <c r="AG1900" s="61"/>
      <c r="AH1900" s="15"/>
      <c r="AI1900" s="15"/>
      <c r="AJ1900" s="15"/>
      <c r="AK1900" s="61"/>
      <c r="AO1900" s="27"/>
      <c r="AP1900" s="27">
        <v>1012</v>
      </c>
      <c r="AQ1900" s="11"/>
      <c r="AR1900" s="92"/>
      <c r="AT1900" s="11" t="s">
        <v>52</v>
      </c>
      <c r="AU1900" s="14" t="s">
        <v>56</v>
      </c>
      <c r="AV1900" s="13" t="s">
        <v>56</v>
      </c>
      <c r="AW1900" s="15" t="s">
        <v>214</v>
      </c>
      <c r="AX1900" s="10" t="s">
        <v>39</v>
      </c>
      <c r="AZ1900" s="10">
        <v>9544</v>
      </c>
    </row>
    <row r="1901" spans="4:52" s="10" customFormat="1" ht="12" x14ac:dyDescent="0.2">
      <c r="D1901" s="82"/>
      <c r="E1901" s="83"/>
      <c r="F1901" s="83"/>
      <c r="G1901" s="83"/>
      <c r="I1901" s="107"/>
      <c r="J1901" s="83"/>
      <c r="K1901" s="82"/>
      <c r="L1901" s="85"/>
      <c r="M1901" s="83"/>
      <c r="N1901" s="82"/>
      <c r="O1901" s="82"/>
      <c r="P1901" s="83"/>
      <c r="Q1901" s="86"/>
      <c r="R1901" s="12"/>
      <c r="S1901" s="12"/>
      <c r="T1901" s="11"/>
      <c r="U1901" s="73"/>
      <c r="V1901" s="83"/>
      <c r="W1901" s="89">
        <v>462</v>
      </c>
      <c r="X1901" s="89">
        <v>2.52</v>
      </c>
      <c r="Y1901" s="82">
        <v>0</v>
      </c>
      <c r="Z1901" s="85" t="s">
        <v>58</v>
      </c>
      <c r="AA1901" s="83" t="s">
        <v>37</v>
      </c>
      <c r="AB1901" s="83"/>
      <c r="AC1901" s="82"/>
      <c r="AD1901" s="61"/>
      <c r="AE1901" s="61"/>
      <c r="AG1901" s="61"/>
      <c r="AH1901" s="15"/>
      <c r="AI1901" s="15"/>
      <c r="AJ1901" s="15"/>
      <c r="AK1901" s="61"/>
      <c r="AO1901" s="27"/>
      <c r="AP1901" s="27">
        <v>1012</v>
      </c>
      <c r="AQ1901" s="11"/>
      <c r="AR1901" s="92"/>
      <c r="AT1901" s="11" t="s">
        <v>52</v>
      </c>
      <c r="AU1901" s="14" t="s">
        <v>56</v>
      </c>
      <c r="AV1901" s="13" t="s">
        <v>56</v>
      </c>
      <c r="AW1901" s="15" t="s">
        <v>214</v>
      </c>
      <c r="AX1901" s="10" t="s">
        <v>39</v>
      </c>
      <c r="AZ1901" s="10">
        <v>9545</v>
      </c>
    </row>
    <row r="1902" spans="4:52" s="10" customFormat="1" ht="12" x14ac:dyDescent="0.2">
      <c r="D1902" s="82"/>
      <c r="E1902" s="83"/>
      <c r="F1902" s="83"/>
      <c r="G1902" s="83"/>
      <c r="I1902" s="107"/>
      <c r="J1902" s="83"/>
      <c r="K1902" s="82"/>
      <c r="L1902" s="85"/>
      <c r="M1902" s="83"/>
      <c r="N1902" s="82"/>
      <c r="O1902" s="82"/>
      <c r="P1902" s="83"/>
      <c r="Q1902" s="86"/>
      <c r="R1902" s="12"/>
      <c r="S1902" s="12"/>
      <c r="T1902" s="13"/>
      <c r="U1902" s="73"/>
      <c r="V1902" s="83"/>
      <c r="W1902" s="89">
        <v>185.2</v>
      </c>
      <c r="X1902" s="89">
        <v>4.54</v>
      </c>
      <c r="Y1902" s="82" t="s">
        <v>71</v>
      </c>
      <c r="Z1902" s="85" t="s">
        <v>198</v>
      </c>
      <c r="AA1902" s="83" t="s">
        <v>46</v>
      </c>
      <c r="AB1902" s="83"/>
      <c r="AC1902" s="82"/>
      <c r="AD1902" s="61"/>
      <c r="AE1902" s="61"/>
      <c r="AG1902" s="61"/>
      <c r="AH1902" s="15"/>
      <c r="AI1902" s="15"/>
      <c r="AJ1902" s="15"/>
      <c r="AK1902" s="61"/>
      <c r="AO1902" s="27"/>
      <c r="AP1902" s="27">
        <v>1496</v>
      </c>
      <c r="AQ1902" s="11"/>
      <c r="AR1902" s="92"/>
      <c r="AT1902" s="11" t="s">
        <v>38</v>
      </c>
      <c r="AU1902" s="14" t="s">
        <v>72</v>
      </c>
      <c r="AV1902" s="13" t="s">
        <v>72</v>
      </c>
      <c r="AW1902" s="15" t="s">
        <v>214</v>
      </c>
      <c r="AZ1902" s="10">
        <v>9566</v>
      </c>
    </row>
    <row r="1903" spans="4:52" s="10" customFormat="1" ht="12" x14ac:dyDescent="0.2">
      <c r="D1903" s="82"/>
      <c r="E1903" s="83"/>
      <c r="F1903" s="83"/>
      <c r="G1903" s="83"/>
      <c r="I1903" s="107"/>
      <c r="J1903" s="83"/>
      <c r="K1903" s="82"/>
      <c r="L1903" s="85"/>
      <c r="M1903" s="83"/>
      <c r="N1903" s="82"/>
      <c r="O1903" s="82"/>
      <c r="P1903" s="83"/>
      <c r="Q1903" s="86"/>
      <c r="R1903" s="12"/>
      <c r="S1903" s="12"/>
      <c r="T1903" s="11"/>
      <c r="U1903" s="73"/>
      <c r="V1903" s="83"/>
      <c r="W1903" s="89">
        <v>20.8</v>
      </c>
      <c r="X1903" s="89">
        <v>0.16919999999999999</v>
      </c>
      <c r="Y1903" s="82">
        <v>0</v>
      </c>
      <c r="Z1903" s="85" t="s">
        <v>71</v>
      </c>
      <c r="AA1903" s="83" t="s">
        <v>37</v>
      </c>
      <c r="AB1903" s="83"/>
      <c r="AC1903" s="82"/>
      <c r="AD1903" s="61"/>
      <c r="AE1903" s="61"/>
      <c r="AG1903" s="61"/>
      <c r="AH1903" s="15"/>
      <c r="AI1903" s="15"/>
      <c r="AJ1903" s="15"/>
      <c r="AK1903" s="61"/>
      <c r="AO1903" s="27"/>
      <c r="AP1903" s="27">
        <v>528</v>
      </c>
      <c r="AQ1903" s="11"/>
      <c r="AR1903" s="92"/>
      <c r="AT1903" s="11" t="s">
        <v>38</v>
      </c>
      <c r="AU1903" s="14" t="s">
        <v>72</v>
      </c>
      <c r="AV1903" s="13" t="s">
        <v>72</v>
      </c>
      <c r="AW1903" s="15" t="s">
        <v>214</v>
      </c>
      <c r="AX1903" s="10" t="s">
        <v>39</v>
      </c>
      <c r="AZ1903" s="10">
        <v>9567</v>
      </c>
    </row>
    <row r="1904" spans="4:52" s="10" customFormat="1" ht="12" x14ac:dyDescent="0.2">
      <c r="D1904" s="82"/>
      <c r="E1904" s="83"/>
      <c r="F1904" s="83"/>
      <c r="G1904" s="83"/>
      <c r="I1904" s="107"/>
      <c r="J1904" s="83"/>
      <c r="K1904" s="82"/>
      <c r="L1904" s="85"/>
      <c r="M1904" s="83"/>
      <c r="N1904" s="82"/>
      <c r="O1904" s="82"/>
      <c r="P1904" s="83"/>
      <c r="Q1904" s="86"/>
      <c r="R1904" s="12"/>
      <c r="S1904" s="12"/>
      <c r="T1904" s="11"/>
      <c r="U1904" s="73"/>
      <c r="V1904" s="83"/>
      <c r="W1904" s="89">
        <v>20.8</v>
      </c>
      <c r="X1904" s="89">
        <v>0.16919999999999999</v>
      </c>
      <c r="Y1904" s="82">
        <v>0</v>
      </c>
      <c r="Z1904" s="85" t="s">
        <v>71</v>
      </c>
      <c r="AA1904" s="83" t="s">
        <v>37</v>
      </c>
      <c r="AB1904" s="83"/>
      <c r="AC1904" s="82"/>
      <c r="AD1904" s="61"/>
      <c r="AE1904" s="61"/>
      <c r="AG1904" s="61"/>
      <c r="AH1904" s="15"/>
      <c r="AI1904" s="15"/>
      <c r="AJ1904" s="15"/>
      <c r="AK1904" s="61"/>
      <c r="AO1904" s="27"/>
      <c r="AP1904" s="27">
        <v>528</v>
      </c>
      <c r="AQ1904" s="11"/>
      <c r="AR1904" s="92"/>
      <c r="AT1904" s="11" t="s">
        <v>38</v>
      </c>
      <c r="AU1904" s="14" t="s">
        <v>72</v>
      </c>
      <c r="AV1904" s="13" t="s">
        <v>72</v>
      </c>
      <c r="AW1904" s="15" t="s">
        <v>214</v>
      </c>
      <c r="AX1904" s="10" t="s">
        <v>39</v>
      </c>
      <c r="AZ1904" s="10">
        <v>9568</v>
      </c>
    </row>
    <row r="1905" spans="4:52" s="10" customFormat="1" ht="12" x14ac:dyDescent="0.2">
      <c r="D1905" s="82"/>
      <c r="E1905" s="83"/>
      <c r="F1905" s="83"/>
      <c r="G1905" s="83"/>
      <c r="I1905" s="107"/>
      <c r="J1905" s="83"/>
      <c r="K1905" s="82"/>
      <c r="L1905" s="85"/>
      <c r="M1905" s="83"/>
      <c r="N1905" s="82"/>
      <c r="O1905" s="82"/>
      <c r="P1905" s="83"/>
      <c r="Q1905" s="86"/>
      <c r="R1905" s="12"/>
      <c r="S1905" s="12"/>
      <c r="T1905" s="11"/>
      <c r="U1905" s="73"/>
      <c r="V1905" s="87"/>
      <c r="W1905" s="89">
        <v>15</v>
      </c>
      <c r="X1905" s="89">
        <v>0.37</v>
      </c>
      <c r="Y1905" s="82" t="s">
        <v>111</v>
      </c>
      <c r="Z1905" s="85" t="s">
        <v>79</v>
      </c>
      <c r="AA1905" s="83" t="s">
        <v>37</v>
      </c>
      <c r="AB1905" s="83"/>
      <c r="AC1905" s="82"/>
      <c r="AD1905" s="61"/>
      <c r="AE1905" s="61"/>
      <c r="AG1905" s="61"/>
      <c r="AH1905" s="15"/>
      <c r="AI1905" s="15"/>
      <c r="AJ1905" s="15"/>
      <c r="AK1905" s="61"/>
      <c r="AO1905" s="27"/>
      <c r="AP1905" s="27">
        <v>780</v>
      </c>
      <c r="AQ1905" s="11"/>
      <c r="AR1905" s="92"/>
      <c r="AT1905" s="11" t="s">
        <v>38</v>
      </c>
      <c r="AU1905" s="14" t="s">
        <v>80</v>
      </c>
      <c r="AV1905" s="13" t="s">
        <v>80</v>
      </c>
      <c r="AW1905" s="15" t="s">
        <v>214</v>
      </c>
      <c r="AZ1905" s="10">
        <v>9569</v>
      </c>
    </row>
    <row r="1906" spans="4:52" s="10" customFormat="1" ht="12" x14ac:dyDescent="0.2">
      <c r="D1906" s="82"/>
      <c r="E1906" s="83"/>
      <c r="F1906" s="83"/>
      <c r="G1906" s="83"/>
      <c r="I1906" s="107"/>
      <c r="J1906" s="83"/>
      <c r="K1906" s="82"/>
      <c r="L1906" s="85"/>
      <c r="M1906" s="83"/>
      <c r="N1906" s="82"/>
      <c r="O1906" s="82"/>
      <c r="P1906" s="83"/>
      <c r="Q1906" s="86"/>
      <c r="R1906" s="12"/>
      <c r="S1906" s="12"/>
      <c r="T1906" s="13"/>
      <c r="U1906" s="73"/>
      <c r="V1906" s="87"/>
      <c r="W1906" s="89">
        <v>826</v>
      </c>
      <c r="X1906" s="89">
        <v>5.5469999999999997</v>
      </c>
      <c r="Y1906" s="82" t="s">
        <v>166</v>
      </c>
      <c r="Z1906" s="113" t="s">
        <v>79</v>
      </c>
      <c r="AA1906" s="83" t="s">
        <v>37</v>
      </c>
      <c r="AB1906" s="83"/>
      <c r="AC1906" s="82"/>
      <c r="AD1906" s="61"/>
      <c r="AE1906" s="61"/>
      <c r="AG1906" s="61"/>
      <c r="AH1906" s="15"/>
      <c r="AI1906" s="15"/>
      <c r="AJ1906" s="15"/>
      <c r="AK1906" s="61"/>
      <c r="AO1906" s="27"/>
      <c r="AP1906" s="27">
        <v>1584</v>
      </c>
      <c r="AQ1906" s="11"/>
      <c r="AR1906" s="92"/>
      <c r="AT1906" s="11" t="s">
        <v>38</v>
      </c>
      <c r="AU1906" s="14" t="s">
        <v>80</v>
      </c>
      <c r="AV1906" s="13" t="s">
        <v>80</v>
      </c>
      <c r="AW1906" s="15" t="s">
        <v>214</v>
      </c>
      <c r="AX1906" s="10" t="s">
        <v>262</v>
      </c>
      <c r="AZ1906" s="10">
        <v>9572</v>
      </c>
    </row>
    <row r="1907" spans="4:52" s="10" customFormat="1" ht="12" x14ac:dyDescent="0.2">
      <c r="D1907" s="82"/>
      <c r="E1907" s="83"/>
      <c r="F1907" s="83"/>
      <c r="G1907" s="83"/>
      <c r="I1907" s="107"/>
      <c r="J1907" s="83"/>
      <c r="K1907" s="82"/>
      <c r="L1907" s="85"/>
      <c r="M1907" s="83"/>
      <c r="N1907" s="82"/>
      <c r="O1907" s="82"/>
      <c r="P1907" s="83"/>
      <c r="Q1907" s="86"/>
      <c r="R1907" s="12"/>
      <c r="S1907" s="12"/>
      <c r="T1907" s="11"/>
      <c r="U1907" s="82"/>
      <c r="V1907" s="83"/>
      <c r="W1907" s="89">
        <v>14.2</v>
      </c>
      <c r="X1907" s="89">
        <v>6.1249999999999999E-2</v>
      </c>
      <c r="Y1907" s="82"/>
      <c r="Z1907" s="85" t="s">
        <v>71</v>
      </c>
      <c r="AA1907" s="83" t="s">
        <v>37</v>
      </c>
      <c r="AB1907" s="83"/>
      <c r="AC1907" s="82"/>
      <c r="AD1907" s="61"/>
      <c r="AE1907" s="61"/>
      <c r="AG1907" s="61"/>
      <c r="AH1907" s="61"/>
      <c r="AI1907" s="61"/>
      <c r="AJ1907" s="61"/>
      <c r="AK1907" s="61"/>
      <c r="AL1907" s="61"/>
      <c r="AM1907" s="61"/>
      <c r="AN1907" s="61"/>
      <c r="AO1907" s="27"/>
      <c r="AP1907" s="27">
        <v>528</v>
      </c>
      <c r="AQ1907" s="11"/>
      <c r="AR1907" s="92"/>
      <c r="AT1907" s="11" t="s">
        <v>38</v>
      </c>
      <c r="AU1907" s="14" t="s">
        <v>72</v>
      </c>
      <c r="AV1907" s="13" t="s">
        <v>72</v>
      </c>
      <c r="AW1907" s="15" t="s">
        <v>214</v>
      </c>
      <c r="AX1907" s="10" t="s">
        <v>266</v>
      </c>
      <c r="AZ1907" s="10">
        <v>9573</v>
      </c>
    </row>
    <row r="1908" spans="4:52" s="10" customFormat="1" ht="12" x14ac:dyDescent="0.2">
      <c r="D1908" s="82"/>
      <c r="E1908" s="83"/>
      <c r="F1908" s="83"/>
      <c r="G1908" s="83"/>
      <c r="I1908" s="107"/>
      <c r="J1908" s="83"/>
      <c r="K1908" s="82"/>
      <c r="L1908" s="85"/>
      <c r="M1908" s="83"/>
      <c r="N1908" s="82"/>
      <c r="O1908" s="82"/>
      <c r="P1908" s="83"/>
      <c r="Q1908" s="86"/>
      <c r="R1908" s="12"/>
      <c r="S1908" s="12"/>
      <c r="T1908" s="11"/>
      <c r="U1908" s="82"/>
      <c r="V1908" s="83"/>
      <c r="W1908" s="89">
        <v>14.2</v>
      </c>
      <c r="X1908" s="89">
        <v>6.1249999999999999E-2</v>
      </c>
      <c r="Y1908" s="82" t="s">
        <v>116</v>
      </c>
      <c r="Z1908" s="85" t="s">
        <v>71</v>
      </c>
      <c r="AA1908" s="83" t="s">
        <v>37</v>
      </c>
      <c r="AB1908" s="83"/>
      <c r="AC1908" s="82"/>
      <c r="AD1908" s="61"/>
      <c r="AE1908" s="61"/>
      <c r="AG1908" s="61"/>
      <c r="AH1908" s="61"/>
      <c r="AI1908" s="61"/>
      <c r="AJ1908" s="61"/>
      <c r="AK1908" s="61"/>
      <c r="AL1908" s="61"/>
      <c r="AM1908" s="61"/>
      <c r="AN1908" s="61"/>
      <c r="AO1908" s="27"/>
      <c r="AP1908" s="27">
        <v>528</v>
      </c>
      <c r="AQ1908" s="11"/>
      <c r="AR1908" s="92"/>
      <c r="AT1908" s="11" t="s">
        <v>38</v>
      </c>
      <c r="AU1908" s="14" t="s">
        <v>72</v>
      </c>
      <c r="AV1908" s="13" t="s">
        <v>72</v>
      </c>
      <c r="AW1908" s="15" t="s">
        <v>214</v>
      </c>
      <c r="AX1908" s="10" t="s">
        <v>48</v>
      </c>
      <c r="AZ1908" s="10">
        <v>9574</v>
      </c>
    </row>
    <row r="1909" spans="4:52" s="10" customFormat="1" ht="12" x14ac:dyDescent="0.2">
      <c r="D1909" s="82"/>
      <c r="E1909" s="83"/>
      <c r="F1909" s="83"/>
      <c r="G1909" s="83"/>
      <c r="I1909" s="107"/>
      <c r="J1909" s="83"/>
      <c r="K1909" s="82"/>
      <c r="L1909" s="85"/>
      <c r="M1909" s="83"/>
      <c r="N1909" s="82"/>
      <c r="O1909" s="82"/>
      <c r="P1909" s="83"/>
      <c r="Q1909" s="86"/>
      <c r="R1909" s="12"/>
      <c r="S1909" s="12"/>
      <c r="T1909" s="11"/>
      <c r="U1909" s="73"/>
      <c r="V1909" s="83"/>
      <c r="W1909" s="89">
        <v>10.94</v>
      </c>
      <c r="X1909" s="89">
        <v>0.05</v>
      </c>
      <c r="Y1909" s="82" t="s">
        <v>58</v>
      </c>
      <c r="Z1909" s="85" t="s">
        <v>267</v>
      </c>
      <c r="AA1909" s="83" t="s">
        <v>46</v>
      </c>
      <c r="AB1909" s="83"/>
      <c r="AC1909" s="82"/>
      <c r="AD1909" s="61"/>
      <c r="AE1909" s="61"/>
      <c r="AG1909" s="61"/>
      <c r="AH1909" s="15"/>
      <c r="AI1909" s="15"/>
      <c r="AJ1909" s="15"/>
      <c r="AK1909" s="61"/>
      <c r="AO1909" s="27"/>
      <c r="AP1909" s="27">
        <v>2024</v>
      </c>
      <c r="AQ1909" s="11"/>
      <c r="AR1909" s="92"/>
      <c r="AT1909" s="11" t="s">
        <v>52</v>
      </c>
      <c r="AU1909" s="14" t="s">
        <v>56</v>
      </c>
      <c r="AV1909" s="13" t="s">
        <v>56</v>
      </c>
      <c r="AW1909" s="15" t="s">
        <v>214</v>
      </c>
      <c r="AZ1909" s="10">
        <v>9582</v>
      </c>
    </row>
    <row r="1910" spans="4:52" s="10" customFormat="1" ht="12" x14ac:dyDescent="0.2">
      <c r="D1910" s="82"/>
      <c r="E1910" s="83"/>
      <c r="F1910" s="83"/>
      <c r="G1910" s="83"/>
      <c r="I1910" s="107"/>
      <c r="J1910" s="83"/>
      <c r="K1910" s="82"/>
      <c r="L1910" s="85"/>
      <c r="M1910" s="83"/>
      <c r="N1910" s="82"/>
      <c r="O1910" s="82"/>
      <c r="P1910" s="83"/>
      <c r="Q1910" s="86"/>
      <c r="R1910" s="12"/>
      <c r="S1910" s="12"/>
      <c r="T1910" s="11"/>
      <c r="U1910" s="73"/>
      <c r="V1910" s="83"/>
      <c r="W1910" s="89">
        <v>2.5</v>
      </c>
      <c r="X1910" s="89">
        <v>2.5999999999999999E-2</v>
      </c>
      <c r="Y1910" s="82" t="s">
        <v>251</v>
      </c>
      <c r="Z1910" s="85" t="s">
        <v>71</v>
      </c>
      <c r="AA1910" s="83" t="s">
        <v>37</v>
      </c>
      <c r="AB1910" s="83"/>
      <c r="AC1910" s="82"/>
      <c r="AD1910" s="61"/>
      <c r="AE1910" s="61"/>
      <c r="AG1910" s="61"/>
      <c r="AH1910" s="15"/>
      <c r="AI1910" s="15"/>
      <c r="AJ1910" s="15"/>
      <c r="AK1910" s="61"/>
      <c r="AO1910" s="27"/>
      <c r="AP1910" s="27">
        <v>1056</v>
      </c>
      <c r="AQ1910" s="11"/>
      <c r="AR1910" s="92"/>
      <c r="AT1910" s="11" t="s">
        <v>38</v>
      </c>
      <c r="AU1910" s="14" t="s">
        <v>72</v>
      </c>
      <c r="AV1910" s="13" t="s">
        <v>72</v>
      </c>
      <c r="AW1910" s="15" t="s">
        <v>214</v>
      </c>
      <c r="AZ1910" s="10">
        <v>9730</v>
      </c>
    </row>
    <row r="1911" spans="4:52" s="10" customFormat="1" ht="12" x14ac:dyDescent="0.2">
      <c r="D1911" s="112"/>
      <c r="E1911" s="83"/>
      <c r="F1911" s="83"/>
      <c r="G1911" s="83"/>
      <c r="I1911" s="107"/>
      <c r="J1911" s="83"/>
      <c r="K1911" s="82"/>
      <c r="L1911" s="85"/>
      <c r="M1911" s="83"/>
      <c r="N1911" s="82"/>
      <c r="O1911" s="82"/>
      <c r="P1911" s="83"/>
      <c r="Q1911" s="86"/>
      <c r="R1911" s="12"/>
      <c r="S1911" s="12"/>
      <c r="T1911" s="11"/>
      <c r="U1911" s="73"/>
      <c r="V1911" s="83"/>
      <c r="W1911" s="89">
        <v>34.9</v>
      </c>
      <c r="X1911" s="89">
        <v>0.06</v>
      </c>
      <c r="Y1911" s="82" t="s">
        <v>73</v>
      </c>
      <c r="Z1911" s="85" t="s">
        <v>74</v>
      </c>
      <c r="AA1911" s="83" t="s">
        <v>37</v>
      </c>
      <c r="AB1911" s="83"/>
      <c r="AC1911" s="82"/>
      <c r="AD1911" s="61"/>
      <c r="AE1911" s="61"/>
      <c r="AG1911" s="61"/>
      <c r="AH1911" s="15"/>
      <c r="AI1911" s="15"/>
      <c r="AJ1911" s="15"/>
      <c r="AK1911" s="61"/>
      <c r="AL1911" s="15"/>
      <c r="AM1911" s="15"/>
      <c r="AN1911" s="15"/>
      <c r="AO1911" s="27"/>
      <c r="AP1911" s="27">
        <v>260</v>
      </c>
      <c r="AQ1911" s="11"/>
      <c r="AR1911" s="92"/>
      <c r="AT1911" s="11" t="s">
        <v>47</v>
      </c>
      <c r="AU1911" s="14" t="s">
        <v>75</v>
      </c>
      <c r="AV1911" s="13" t="s">
        <v>75</v>
      </c>
      <c r="AW1911" s="15" t="s">
        <v>214</v>
      </c>
      <c r="AX1911" s="108" t="s">
        <v>268</v>
      </c>
      <c r="AZ1911" s="10">
        <v>9731</v>
      </c>
    </row>
    <row r="1912" spans="4:52" s="10" customFormat="1" ht="12" x14ac:dyDescent="0.2">
      <c r="D1912" s="112"/>
      <c r="E1912" s="83"/>
      <c r="F1912" s="83"/>
      <c r="G1912" s="83"/>
      <c r="I1912" s="107"/>
      <c r="J1912" s="83"/>
      <c r="K1912" s="82"/>
      <c r="L1912" s="85"/>
      <c r="M1912" s="83"/>
      <c r="N1912" s="82"/>
      <c r="O1912" s="82"/>
      <c r="P1912" s="83"/>
      <c r="Q1912" s="86"/>
      <c r="R1912" s="12"/>
      <c r="S1912" s="12"/>
      <c r="T1912" s="11"/>
      <c r="U1912" s="73"/>
      <c r="V1912" s="87"/>
      <c r="W1912" s="89">
        <v>1</v>
      </c>
      <c r="X1912" s="89">
        <v>1.4999999999999999E-2</v>
      </c>
      <c r="Y1912" s="82" t="s">
        <v>73</v>
      </c>
      <c r="Z1912" s="85" t="s">
        <v>74</v>
      </c>
      <c r="AA1912" s="83" t="s">
        <v>37</v>
      </c>
      <c r="AB1912" s="83"/>
      <c r="AC1912" s="82"/>
      <c r="AD1912" s="61"/>
      <c r="AE1912" s="61"/>
      <c r="AG1912" s="61"/>
      <c r="AH1912" s="15"/>
      <c r="AI1912" s="15"/>
      <c r="AJ1912" s="15"/>
      <c r="AK1912" s="61"/>
      <c r="AL1912" s="15"/>
      <c r="AM1912" s="15"/>
      <c r="AN1912" s="15"/>
      <c r="AO1912" s="27"/>
      <c r="AP1912" s="27">
        <v>260</v>
      </c>
      <c r="AQ1912" s="11"/>
      <c r="AR1912" s="92"/>
      <c r="AT1912" s="11" t="s">
        <v>47</v>
      </c>
      <c r="AU1912" s="14" t="s">
        <v>75</v>
      </c>
      <c r="AV1912" s="13" t="s">
        <v>75</v>
      </c>
      <c r="AW1912" s="15" t="s">
        <v>214</v>
      </c>
      <c r="AX1912" s="108" t="s">
        <v>268</v>
      </c>
      <c r="AZ1912" s="10">
        <v>9732</v>
      </c>
    </row>
    <row r="1913" spans="4:52" s="10" customFormat="1" ht="12" x14ac:dyDescent="0.2">
      <c r="D1913" s="112"/>
      <c r="E1913" s="83"/>
      <c r="F1913" s="83"/>
      <c r="G1913" s="83"/>
      <c r="I1913" s="107"/>
      <c r="J1913" s="83"/>
      <c r="K1913" s="82"/>
      <c r="L1913" s="85"/>
      <c r="M1913" s="83"/>
      <c r="N1913" s="82"/>
      <c r="O1913" s="82"/>
      <c r="P1913" s="83"/>
      <c r="Q1913" s="86"/>
      <c r="R1913" s="12"/>
      <c r="S1913" s="12"/>
      <c r="T1913" s="11"/>
      <c r="U1913" s="73"/>
      <c r="V1913" s="87"/>
      <c r="W1913" s="89">
        <v>5</v>
      </c>
      <c r="X1913" s="89">
        <v>0.03</v>
      </c>
      <c r="Y1913" s="82" t="s">
        <v>73</v>
      </c>
      <c r="Z1913" s="85" t="s">
        <v>74</v>
      </c>
      <c r="AA1913" s="83" t="s">
        <v>37</v>
      </c>
      <c r="AB1913" s="83"/>
      <c r="AC1913" s="82"/>
      <c r="AD1913" s="61"/>
      <c r="AE1913" s="61"/>
      <c r="AG1913" s="61"/>
      <c r="AH1913" s="15"/>
      <c r="AI1913" s="15"/>
      <c r="AJ1913" s="15"/>
      <c r="AK1913" s="61"/>
      <c r="AL1913" s="15"/>
      <c r="AM1913" s="15"/>
      <c r="AN1913" s="15"/>
      <c r="AO1913" s="27"/>
      <c r="AP1913" s="27">
        <v>260</v>
      </c>
      <c r="AQ1913" s="11"/>
      <c r="AR1913" s="92"/>
      <c r="AT1913" s="11" t="s">
        <v>47</v>
      </c>
      <c r="AU1913" s="14" t="s">
        <v>75</v>
      </c>
      <c r="AV1913" s="13" t="s">
        <v>75</v>
      </c>
      <c r="AW1913" s="15" t="s">
        <v>214</v>
      </c>
      <c r="AX1913" s="108" t="s">
        <v>268</v>
      </c>
      <c r="AZ1913" s="10">
        <v>9733</v>
      </c>
    </row>
    <row r="1914" spans="4:52" s="10" customFormat="1" ht="12" x14ac:dyDescent="0.2">
      <c r="D1914" s="112"/>
      <c r="E1914" s="83"/>
      <c r="F1914" s="83"/>
      <c r="G1914" s="83"/>
      <c r="I1914" s="107"/>
      <c r="J1914" s="83"/>
      <c r="K1914" s="82"/>
      <c r="L1914" s="85"/>
      <c r="M1914" s="83"/>
      <c r="N1914" s="82"/>
      <c r="O1914" s="82"/>
      <c r="P1914" s="83"/>
      <c r="Q1914" s="86"/>
      <c r="R1914" s="12"/>
      <c r="S1914" s="12"/>
      <c r="T1914" s="11"/>
      <c r="U1914" s="73"/>
      <c r="V1914" s="87"/>
      <c r="W1914" s="89">
        <v>1</v>
      </c>
      <c r="X1914" s="89">
        <v>1.4999999999999999E-2</v>
      </c>
      <c r="Y1914" s="82" t="s">
        <v>73</v>
      </c>
      <c r="Z1914" s="85" t="s">
        <v>74</v>
      </c>
      <c r="AA1914" s="83" t="s">
        <v>37</v>
      </c>
      <c r="AB1914" s="83"/>
      <c r="AC1914" s="82"/>
      <c r="AD1914" s="61"/>
      <c r="AE1914" s="61"/>
      <c r="AG1914" s="61"/>
      <c r="AH1914" s="15"/>
      <c r="AI1914" s="15"/>
      <c r="AJ1914" s="15"/>
      <c r="AK1914" s="61"/>
      <c r="AL1914" s="15"/>
      <c r="AM1914" s="15"/>
      <c r="AN1914" s="15"/>
      <c r="AO1914" s="27"/>
      <c r="AP1914" s="27">
        <v>260</v>
      </c>
      <c r="AQ1914" s="11"/>
      <c r="AR1914" s="92"/>
      <c r="AT1914" s="11" t="s">
        <v>47</v>
      </c>
      <c r="AU1914" s="14" t="s">
        <v>75</v>
      </c>
      <c r="AV1914" s="13" t="s">
        <v>75</v>
      </c>
      <c r="AW1914" s="15" t="s">
        <v>214</v>
      </c>
      <c r="AX1914" s="108" t="s">
        <v>268</v>
      </c>
      <c r="AZ1914" s="10">
        <v>9734</v>
      </c>
    </row>
    <row r="1915" spans="4:52" s="10" customFormat="1" ht="12" x14ac:dyDescent="0.2">
      <c r="D1915" s="112"/>
      <c r="E1915" s="83"/>
      <c r="F1915" s="83"/>
      <c r="G1915" s="83"/>
      <c r="I1915" s="107"/>
      <c r="J1915" s="83"/>
      <c r="K1915" s="82"/>
      <c r="L1915" s="85"/>
      <c r="M1915" s="83"/>
      <c r="N1915" s="82"/>
      <c r="O1915" s="82"/>
      <c r="P1915" s="83"/>
      <c r="Q1915" s="86"/>
      <c r="R1915" s="12"/>
      <c r="S1915" s="12"/>
      <c r="T1915" s="11"/>
      <c r="U1915" s="73"/>
      <c r="V1915" s="87"/>
      <c r="W1915" s="89">
        <v>1.5</v>
      </c>
      <c r="X1915" s="89">
        <v>1.4999999999999999E-2</v>
      </c>
      <c r="Y1915" s="82" t="s">
        <v>73</v>
      </c>
      <c r="Z1915" s="85" t="s">
        <v>74</v>
      </c>
      <c r="AA1915" s="83" t="s">
        <v>37</v>
      </c>
      <c r="AB1915" s="83"/>
      <c r="AC1915" s="82"/>
      <c r="AD1915" s="61"/>
      <c r="AE1915" s="61"/>
      <c r="AG1915" s="61"/>
      <c r="AH1915" s="15"/>
      <c r="AI1915" s="15"/>
      <c r="AJ1915" s="15"/>
      <c r="AK1915" s="61"/>
      <c r="AL1915" s="15"/>
      <c r="AM1915" s="15"/>
      <c r="AN1915" s="15"/>
      <c r="AO1915" s="27"/>
      <c r="AP1915" s="27">
        <v>260</v>
      </c>
      <c r="AQ1915" s="11"/>
      <c r="AR1915" s="92"/>
      <c r="AT1915" s="11" t="s">
        <v>47</v>
      </c>
      <c r="AU1915" s="14" t="s">
        <v>75</v>
      </c>
      <c r="AV1915" s="13" t="s">
        <v>75</v>
      </c>
      <c r="AW1915" s="15" t="s">
        <v>214</v>
      </c>
      <c r="AX1915" s="108" t="s">
        <v>268</v>
      </c>
      <c r="AZ1915" s="10">
        <v>9735</v>
      </c>
    </row>
    <row r="1916" spans="4:52" s="10" customFormat="1" ht="12" x14ac:dyDescent="0.2">
      <c r="D1916" s="112"/>
      <c r="E1916" s="83"/>
      <c r="F1916" s="83"/>
      <c r="G1916" s="83"/>
      <c r="I1916" s="107"/>
      <c r="J1916" s="83"/>
      <c r="K1916" s="82"/>
      <c r="L1916" s="85"/>
      <c r="M1916" s="83"/>
      <c r="N1916" s="82"/>
      <c r="O1916" s="82"/>
      <c r="P1916" s="83"/>
      <c r="Q1916" s="86"/>
      <c r="R1916" s="12"/>
      <c r="S1916" s="12"/>
      <c r="T1916" s="11"/>
      <c r="U1916" s="73"/>
      <c r="V1916" s="83"/>
      <c r="W1916" s="89">
        <v>1.2</v>
      </c>
      <c r="X1916" s="89">
        <v>1.4999999999999999E-2</v>
      </c>
      <c r="Y1916" s="82" t="s">
        <v>73</v>
      </c>
      <c r="Z1916" s="85" t="s">
        <v>74</v>
      </c>
      <c r="AA1916" s="83" t="s">
        <v>37</v>
      </c>
      <c r="AB1916" s="83"/>
      <c r="AC1916" s="82"/>
      <c r="AD1916" s="61"/>
      <c r="AE1916" s="61"/>
      <c r="AG1916" s="61"/>
      <c r="AH1916" s="15"/>
      <c r="AI1916" s="15"/>
      <c r="AJ1916" s="15"/>
      <c r="AK1916" s="61"/>
      <c r="AL1916" s="15"/>
      <c r="AM1916" s="15"/>
      <c r="AN1916" s="15"/>
      <c r="AO1916" s="27"/>
      <c r="AP1916" s="27">
        <v>260</v>
      </c>
      <c r="AQ1916" s="11"/>
      <c r="AR1916" s="92"/>
      <c r="AT1916" s="11" t="s">
        <v>47</v>
      </c>
      <c r="AU1916" s="14" t="s">
        <v>75</v>
      </c>
      <c r="AV1916" s="13" t="s">
        <v>75</v>
      </c>
      <c r="AW1916" s="15" t="s">
        <v>214</v>
      </c>
      <c r="AX1916" s="108" t="s">
        <v>268</v>
      </c>
      <c r="AZ1916" s="10">
        <v>9736</v>
      </c>
    </row>
    <row r="1917" spans="4:52" s="10" customFormat="1" ht="12" x14ac:dyDescent="0.2">
      <c r="D1917" s="112"/>
      <c r="E1917" s="83"/>
      <c r="F1917" s="83"/>
      <c r="G1917" s="83"/>
      <c r="I1917" s="107"/>
      <c r="J1917" s="83"/>
      <c r="K1917" s="82"/>
      <c r="L1917" s="85"/>
      <c r="M1917" s="83"/>
      <c r="N1917" s="82"/>
      <c r="O1917" s="82"/>
      <c r="P1917" s="83"/>
      <c r="Q1917" s="86"/>
      <c r="R1917" s="12"/>
      <c r="S1917" s="12"/>
      <c r="T1917" s="11"/>
      <c r="U1917" s="73"/>
      <c r="V1917" s="87"/>
      <c r="W1917" s="89">
        <v>12</v>
      </c>
      <c r="X1917" s="89">
        <v>1.2E-2</v>
      </c>
      <c r="Y1917" s="82"/>
      <c r="Z1917" s="85" t="s">
        <v>100</v>
      </c>
      <c r="AA1917" s="83" t="s">
        <v>37</v>
      </c>
      <c r="AB1917" s="83"/>
      <c r="AC1917" s="82"/>
      <c r="AD1917" s="61"/>
      <c r="AE1917" s="61"/>
      <c r="AG1917" s="61"/>
      <c r="AH1917" s="15"/>
      <c r="AI1917" s="15"/>
      <c r="AJ1917" s="15"/>
      <c r="AK1917" s="61"/>
      <c r="AL1917" s="15"/>
      <c r="AM1917" s="15"/>
      <c r="AN1917" s="15"/>
      <c r="AO1917" s="27"/>
      <c r="AP1917" s="27">
        <v>148.57142857142858</v>
      </c>
      <c r="AQ1917" s="11"/>
      <c r="AR1917" s="92"/>
      <c r="AT1917" s="11" t="s">
        <v>38</v>
      </c>
      <c r="AU1917" s="14" t="s">
        <v>75</v>
      </c>
      <c r="AV1917" s="13" t="s">
        <v>75</v>
      </c>
      <c r="AW1917" s="15" t="s">
        <v>214</v>
      </c>
      <c r="AX1917" s="108" t="s">
        <v>139</v>
      </c>
      <c r="AZ1917" s="10">
        <v>9741</v>
      </c>
    </row>
    <row r="1918" spans="4:52" s="10" customFormat="1" ht="12" x14ac:dyDescent="0.2">
      <c r="D1918" s="112"/>
      <c r="E1918" s="83"/>
      <c r="F1918" s="83"/>
      <c r="G1918" s="83"/>
      <c r="I1918" s="107"/>
      <c r="J1918" s="83"/>
      <c r="K1918" s="82"/>
      <c r="L1918" s="85"/>
      <c r="M1918" s="83"/>
      <c r="N1918" s="82"/>
      <c r="O1918" s="82"/>
      <c r="P1918" s="83"/>
      <c r="Q1918" s="86"/>
      <c r="R1918" s="12"/>
      <c r="S1918" s="12"/>
      <c r="T1918" s="11"/>
      <c r="U1918" s="73"/>
      <c r="V1918" s="87"/>
      <c r="W1918" s="89">
        <v>1.7</v>
      </c>
      <c r="X1918" s="89">
        <v>1.4999999999999999E-2</v>
      </c>
      <c r="Y1918" s="82" t="s">
        <v>73</v>
      </c>
      <c r="Z1918" s="85" t="s">
        <v>74</v>
      </c>
      <c r="AA1918" s="83" t="s">
        <v>37</v>
      </c>
      <c r="AB1918" s="83"/>
      <c r="AC1918" s="82"/>
      <c r="AD1918" s="61"/>
      <c r="AE1918" s="61"/>
      <c r="AG1918" s="61"/>
      <c r="AH1918" s="15"/>
      <c r="AI1918" s="15"/>
      <c r="AJ1918" s="15"/>
      <c r="AK1918" s="61"/>
      <c r="AL1918" s="15"/>
      <c r="AM1918" s="15"/>
      <c r="AN1918" s="15"/>
      <c r="AO1918" s="27"/>
      <c r="AP1918" s="27">
        <v>148.57142857142858</v>
      </c>
      <c r="AQ1918" s="11"/>
      <c r="AR1918" s="92"/>
      <c r="AT1918" s="11" t="s">
        <v>38</v>
      </c>
      <c r="AU1918" s="14" t="s">
        <v>75</v>
      </c>
      <c r="AV1918" s="13" t="s">
        <v>75</v>
      </c>
      <c r="AW1918" s="15" t="s">
        <v>214</v>
      </c>
      <c r="AX1918" s="108" t="s">
        <v>139</v>
      </c>
      <c r="AZ1918" s="10">
        <v>9742</v>
      </c>
    </row>
    <row r="1919" spans="4:52" s="10" customFormat="1" ht="12" x14ac:dyDescent="0.2">
      <c r="D1919" s="112"/>
      <c r="E1919" s="83"/>
      <c r="F1919" s="83"/>
      <c r="G1919" s="83"/>
      <c r="I1919" s="107"/>
      <c r="J1919" s="83"/>
      <c r="K1919" s="82"/>
      <c r="L1919" s="85"/>
      <c r="M1919" s="83"/>
      <c r="N1919" s="82"/>
      <c r="O1919" s="82"/>
      <c r="P1919" s="83"/>
      <c r="Q1919" s="86"/>
      <c r="R1919" s="12"/>
      <c r="S1919" s="12"/>
      <c r="T1919" s="11"/>
      <c r="U1919" s="73"/>
      <c r="V1919" s="87"/>
      <c r="W1919" s="89">
        <v>2.2000000000000002</v>
      </c>
      <c r="X1919" s="89">
        <v>1.4999999999999999E-2</v>
      </c>
      <c r="Y1919" s="82" t="s">
        <v>73</v>
      </c>
      <c r="Z1919" s="85" t="s">
        <v>74</v>
      </c>
      <c r="AA1919" s="83" t="s">
        <v>37</v>
      </c>
      <c r="AB1919" s="83"/>
      <c r="AC1919" s="82"/>
      <c r="AD1919" s="61"/>
      <c r="AE1919" s="61"/>
      <c r="AG1919" s="61"/>
      <c r="AH1919" s="15"/>
      <c r="AI1919" s="15"/>
      <c r="AJ1919" s="15"/>
      <c r="AK1919" s="61"/>
      <c r="AL1919" s="15"/>
      <c r="AM1919" s="15"/>
      <c r="AN1919" s="15"/>
      <c r="AO1919" s="27"/>
      <c r="AP1919" s="27">
        <v>148.57142857142858</v>
      </c>
      <c r="AQ1919" s="11"/>
      <c r="AR1919" s="92"/>
      <c r="AT1919" s="11" t="s">
        <v>38</v>
      </c>
      <c r="AU1919" s="14" t="s">
        <v>75</v>
      </c>
      <c r="AV1919" s="13" t="s">
        <v>75</v>
      </c>
      <c r="AW1919" s="15" t="s">
        <v>214</v>
      </c>
      <c r="AX1919" s="108" t="s">
        <v>139</v>
      </c>
      <c r="AZ1919" s="10">
        <v>9743</v>
      </c>
    </row>
    <row r="1920" spans="4:52" s="10" customFormat="1" ht="12" x14ac:dyDescent="0.2">
      <c r="D1920" s="112"/>
      <c r="E1920" s="83"/>
      <c r="F1920" s="83"/>
      <c r="G1920" s="83"/>
      <c r="I1920" s="107"/>
      <c r="J1920" s="83"/>
      <c r="K1920" s="82"/>
      <c r="L1920" s="85"/>
      <c r="M1920" s="83"/>
      <c r="N1920" s="82"/>
      <c r="O1920" s="82"/>
      <c r="P1920" s="83"/>
      <c r="Q1920" s="86"/>
      <c r="R1920" s="12"/>
      <c r="S1920" s="12"/>
      <c r="T1920" s="11"/>
      <c r="U1920" s="73"/>
      <c r="V1920" s="83"/>
      <c r="W1920" s="89">
        <v>5.3</v>
      </c>
      <c r="X1920" s="89">
        <v>0.03</v>
      </c>
      <c r="Y1920" s="82" t="s">
        <v>73</v>
      </c>
      <c r="Z1920" s="85" t="s">
        <v>74</v>
      </c>
      <c r="AA1920" s="83" t="s">
        <v>37</v>
      </c>
      <c r="AB1920" s="83"/>
      <c r="AC1920" s="82"/>
      <c r="AD1920" s="61"/>
      <c r="AE1920" s="61"/>
      <c r="AG1920" s="61"/>
      <c r="AH1920" s="15"/>
      <c r="AI1920" s="15"/>
      <c r="AJ1920" s="15"/>
      <c r="AK1920" s="61"/>
      <c r="AL1920" s="15"/>
      <c r="AM1920" s="15"/>
      <c r="AN1920" s="15"/>
      <c r="AO1920" s="27"/>
      <c r="AP1920" s="27">
        <v>148.57142857142858</v>
      </c>
      <c r="AQ1920" s="11"/>
      <c r="AR1920" s="92"/>
      <c r="AT1920" s="11" t="s">
        <v>38</v>
      </c>
      <c r="AU1920" s="14" t="s">
        <v>75</v>
      </c>
      <c r="AV1920" s="13" t="s">
        <v>75</v>
      </c>
      <c r="AW1920" s="15" t="s">
        <v>214</v>
      </c>
      <c r="AX1920" s="108" t="s">
        <v>139</v>
      </c>
      <c r="AZ1920" s="10">
        <v>9744</v>
      </c>
    </row>
    <row r="1921" spans="4:52" s="10" customFormat="1" ht="12" x14ac:dyDescent="0.2">
      <c r="D1921" s="112"/>
      <c r="E1921" s="83"/>
      <c r="F1921" s="83"/>
      <c r="G1921" s="83"/>
      <c r="I1921" s="107"/>
      <c r="J1921" s="83"/>
      <c r="K1921" s="82"/>
      <c r="L1921" s="85"/>
      <c r="M1921" s="83"/>
      <c r="N1921" s="82"/>
      <c r="O1921" s="82"/>
      <c r="P1921" s="83"/>
      <c r="Q1921" s="86"/>
      <c r="R1921" s="12"/>
      <c r="S1921" s="12"/>
      <c r="T1921" s="11"/>
      <c r="U1921" s="73"/>
      <c r="V1921" s="87"/>
      <c r="W1921" s="89">
        <v>13.4</v>
      </c>
      <c r="X1921" s="89">
        <v>0.03</v>
      </c>
      <c r="Y1921" s="82" t="s">
        <v>73</v>
      </c>
      <c r="Z1921" s="85" t="s">
        <v>100</v>
      </c>
      <c r="AA1921" s="83" t="s">
        <v>37</v>
      </c>
      <c r="AB1921" s="83"/>
      <c r="AC1921" s="82"/>
      <c r="AD1921" s="61"/>
      <c r="AE1921" s="61"/>
      <c r="AG1921" s="61"/>
      <c r="AH1921" s="15"/>
      <c r="AI1921" s="15"/>
      <c r="AJ1921" s="15"/>
      <c r="AK1921" s="61"/>
      <c r="AL1921" s="15"/>
      <c r="AM1921" s="15"/>
      <c r="AN1921" s="15"/>
      <c r="AO1921" s="27"/>
      <c r="AP1921" s="27">
        <v>148.57142857142858</v>
      </c>
      <c r="AQ1921" s="11"/>
      <c r="AR1921" s="92"/>
      <c r="AT1921" s="11" t="s">
        <v>38</v>
      </c>
      <c r="AU1921" s="14" t="s">
        <v>75</v>
      </c>
      <c r="AV1921" s="13" t="s">
        <v>75</v>
      </c>
      <c r="AW1921" s="15" t="s">
        <v>214</v>
      </c>
      <c r="AX1921" s="108" t="s">
        <v>139</v>
      </c>
      <c r="AZ1921" s="10">
        <v>9745</v>
      </c>
    </row>
    <row r="1922" spans="4:52" s="10" customFormat="1" ht="12" x14ac:dyDescent="0.2">
      <c r="D1922" s="112"/>
      <c r="E1922" s="83"/>
      <c r="F1922" s="83"/>
      <c r="G1922" s="83"/>
      <c r="I1922" s="107"/>
      <c r="J1922" s="83"/>
      <c r="K1922" s="82"/>
      <c r="L1922" s="85"/>
      <c r="M1922" s="83"/>
      <c r="N1922" s="82"/>
      <c r="O1922" s="82"/>
      <c r="P1922" s="83"/>
      <c r="Q1922" s="86"/>
      <c r="R1922" s="12"/>
      <c r="S1922" s="12"/>
      <c r="T1922" s="11"/>
      <c r="U1922" s="73"/>
      <c r="V1922" s="83"/>
      <c r="W1922" s="89">
        <v>10.7</v>
      </c>
      <c r="X1922" s="89">
        <v>0.01</v>
      </c>
      <c r="Y1922" s="82"/>
      <c r="Z1922" s="85" t="s">
        <v>100</v>
      </c>
      <c r="AA1922" s="83" t="s">
        <v>37</v>
      </c>
      <c r="AB1922" s="83"/>
      <c r="AC1922" s="82"/>
      <c r="AD1922" s="61"/>
      <c r="AE1922" s="61"/>
      <c r="AG1922" s="61"/>
      <c r="AH1922" s="15"/>
      <c r="AI1922" s="15"/>
      <c r="AJ1922" s="15"/>
      <c r="AK1922" s="61"/>
      <c r="AL1922" s="15"/>
      <c r="AM1922" s="15"/>
      <c r="AN1922" s="15"/>
      <c r="AO1922" s="27"/>
      <c r="AP1922" s="27">
        <v>148.57142857142858</v>
      </c>
      <c r="AQ1922" s="11"/>
      <c r="AR1922" s="92"/>
      <c r="AT1922" s="11" t="s">
        <v>38</v>
      </c>
      <c r="AU1922" s="14" t="s">
        <v>75</v>
      </c>
      <c r="AV1922" s="13" t="s">
        <v>75</v>
      </c>
      <c r="AW1922" s="15" t="s">
        <v>214</v>
      </c>
      <c r="AX1922" s="108" t="s">
        <v>139</v>
      </c>
      <c r="AZ1922" s="10">
        <v>9747</v>
      </c>
    </row>
    <row r="1923" spans="4:52" s="10" customFormat="1" ht="12" x14ac:dyDescent="0.2">
      <c r="D1923" s="112"/>
      <c r="E1923" s="83"/>
      <c r="F1923" s="83"/>
      <c r="G1923" s="83"/>
      <c r="I1923" s="107"/>
      <c r="J1923" s="83"/>
      <c r="K1923" s="82"/>
      <c r="L1923" s="85"/>
      <c r="M1923" s="83"/>
      <c r="N1923" s="82"/>
      <c r="O1923" s="82"/>
      <c r="P1923" s="83"/>
      <c r="Q1923" s="86"/>
      <c r="R1923" s="12"/>
      <c r="S1923" s="12"/>
      <c r="T1923" s="11"/>
      <c r="U1923" s="73"/>
      <c r="V1923" s="87"/>
      <c r="W1923" s="89">
        <v>2.1</v>
      </c>
      <c r="X1923" s="89">
        <v>1.4999999999999999E-2</v>
      </c>
      <c r="Y1923" s="82" t="s">
        <v>73</v>
      </c>
      <c r="Z1923" s="85" t="s">
        <v>74</v>
      </c>
      <c r="AA1923" s="83" t="s">
        <v>37</v>
      </c>
      <c r="AB1923" s="83"/>
      <c r="AC1923" s="82"/>
      <c r="AD1923" s="61"/>
      <c r="AE1923" s="61"/>
      <c r="AG1923" s="61"/>
      <c r="AH1923" s="15"/>
      <c r="AI1923" s="15"/>
      <c r="AJ1923" s="15"/>
      <c r="AK1923" s="61"/>
      <c r="AL1923" s="15"/>
      <c r="AM1923" s="15"/>
      <c r="AN1923" s="15"/>
      <c r="AO1923" s="27"/>
      <c r="AP1923" s="27">
        <v>520</v>
      </c>
      <c r="AQ1923" s="11"/>
      <c r="AR1923" s="92"/>
      <c r="AT1923" s="11" t="s">
        <v>38</v>
      </c>
      <c r="AU1923" s="14" t="s">
        <v>75</v>
      </c>
      <c r="AV1923" s="13" t="s">
        <v>75</v>
      </c>
      <c r="AW1923" s="15" t="s">
        <v>214</v>
      </c>
      <c r="AX1923" s="108" t="s">
        <v>139</v>
      </c>
      <c r="AZ1923" s="10">
        <v>9749</v>
      </c>
    </row>
    <row r="1924" spans="4:52" s="10" customFormat="1" ht="12" x14ac:dyDescent="0.2">
      <c r="D1924" s="112"/>
      <c r="E1924" s="83"/>
      <c r="F1924" s="83"/>
      <c r="G1924" s="83"/>
      <c r="I1924" s="107"/>
      <c r="J1924" s="83"/>
      <c r="K1924" s="82"/>
      <c r="L1924" s="85"/>
      <c r="M1924" s="83"/>
      <c r="N1924" s="82"/>
      <c r="O1924" s="82"/>
      <c r="P1924" s="83"/>
      <c r="Q1924" s="86"/>
      <c r="R1924" s="12"/>
      <c r="S1924" s="12"/>
      <c r="T1924" s="11"/>
      <c r="U1924" s="73"/>
      <c r="V1924" s="87"/>
      <c r="W1924" s="89">
        <v>1.6</v>
      </c>
      <c r="X1924" s="89">
        <v>1.4999999999999999E-2</v>
      </c>
      <c r="Y1924" s="82" t="s">
        <v>73</v>
      </c>
      <c r="Z1924" s="85" t="s">
        <v>74</v>
      </c>
      <c r="AA1924" s="83" t="s">
        <v>37</v>
      </c>
      <c r="AB1924" s="83"/>
      <c r="AC1924" s="82"/>
      <c r="AD1924" s="61"/>
      <c r="AE1924" s="61"/>
      <c r="AG1924" s="61"/>
      <c r="AH1924" s="15"/>
      <c r="AI1924" s="15"/>
      <c r="AJ1924" s="15"/>
      <c r="AK1924" s="61"/>
      <c r="AL1924" s="15"/>
      <c r="AM1924" s="15"/>
      <c r="AN1924" s="15"/>
      <c r="AO1924" s="27"/>
      <c r="AP1924" s="27">
        <v>520</v>
      </c>
      <c r="AQ1924" s="11"/>
      <c r="AR1924" s="92"/>
      <c r="AT1924" s="11" t="s">
        <v>38</v>
      </c>
      <c r="AU1924" s="14" t="s">
        <v>75</v>
      </c>
      <c r="AV1924" s="13" t="s">
        <v>75</v>
      </c>
      <c r="AW1924" s="15" t="s">
        <v>214</v>
      </c>
      <c r="AX1924" s="108" t="s">
        <v>139</v>
      </c>
      <c r="AZ1924" s="10">
        <v>9750</v>
      </c>
    </row>
    <row r="1925" spans="4:52" s="10" customFormat="1" ht="12" x14ac:dyDescent="0.2">
      <c r="D1925" s="82"/>
      <c r="E1925" s="83"/>
      <c r="F1925" s="83"/>
      <c r="G1925" s="83"/>
      <c r="I1925" s="107"/>
      <c r="J1925" s="83"/>
      <c r="K1925" s="82"/>
      <c r="L1925" s="85"/>
      <c r="M1925" s="83"/>
      <c r="N1925" s="82"/>
      <c r="O1925" s="82"/>
      <c r="P1925" s="83"/>
      <c r="Q1925" s="86"/>
      <c r="R1925" s="12"/>
      <c r="S1925" s="12"/>
      <c r="T1925" s="11"/>
      <c r="U1925" s="73"/>
      <c r="V1925" s="83"/>
      <c r="W1925" s="89">
        <v>4.8</v>
      </c>
      <c r="X1925" s="89">
        <v>0.03</v>
      </c>
      <c r="Y1925" s="82" t="s">
        <v>73</v>
      </c>
      <c r="Z1925" s="85" t="s">
        <v>74</v>
      </c>
      <c r="AA1925" s="83" t="s">
        <v>37</v>
      </c>
      <c r="AB1925" s="83"/>
      <c r="AC1925" s="82"/>
      <c r="AD1925" s="61"/>
      <c r="AE1925" s="61"/>
      <c r="AG1925" s="61"/>
      <c r="AH1925" s="15"/>
      <c r="AI1925" s="15"/>
      <c r="AJ1925" s="15"/>
      <c r="AK1925" s="61"/>
      <c r="AO1925" s="27"/>
      <c r="AP1925" s="27">
        <v>475</v>
      </c>
      <c r="AQ1925" s="11"/>
      <c r="AR1925" s="92"/>
      <c r="AT1925" s="11" t="s">
        <v>52</v>
      </c>
      <c r="AU1925" s="14" t="s">
        <v>75</v>
      </c>
      <c r="AV1925" s="13" t="s">
        <v>75</v>
      </c>
      <c r="AW1925" s="15" t="s">
        <v>214</v>
      </c>
      <c r="AX1925" s="10" t="s">
        <v>155</v>
      </c>
      <c r="AZ1925" s="10">
        <v>9759</v>
      </c>
    </row>
    <row r="1926" spans="4:52" s="10" customFormat="1" ht="12" x14ac:dyDescent="0.2">
      <c r="D1926" s="82"/>
      <c r="E1926" s="83"/>
      <c r="F1926" s="83"/>
      <c r="G1926" s="83"/>
      <c r="I1926" s="107"/>
      <c r="J1926" s="83"/>
      <c r="K1926" s="82"/>
      <c r="L1926" s="85"/>
      <c r="M1926" s="83"/>
      <c r="N1926" s="82"/>
      <c r="O1926" s="82"/>
      <c r="P1926" s="83"/>
      <c r="Q1926" s="86"/>
      <c r="R1926" s="12"/>
      <c r="S1926" s="12"/>
      <c r="T1926" s="11"/>
      <c r="U1926" s="73"/>
      <c r="V1926" s="83"/>
      <c r="W1926" s="89">
        <v>1</v>
      </c>
      <c r="X1926" s="89">
        <v>1.4999999999999999E-2</v>
      </c>
      <c r="Y1926" s="82" t="s">
        <v>73</v>
      </c>
      <c r="Z1926" s="85" t="s">
        <v>74</v>
      </c>
      <c r="AA1926" s="83" t="s">
        <v>37</v>
      </c>
      <c r="AB1926" s="83"/>
      <c r="AC1926" s="82"/>
      <c r="AD1926" s="61"/>
      <c r="AE1926" s="61"/>
      <c r="AG1926" s="61"/>
      <c r="AH1926" s="15"/>
      <c r="AI1926" s="15"/>
      <c r="AJ1926" s="15"/>
      <c r="AK1926" s="61"/>
      <c r="AO1926" s="27"/>
      <c r="AP1926" s="27">
        <v>475</v>
      </c>
      <c r="AQ1926" s="11"/>
      <c r="AR1926" s="92"/>
      <c r="AT1926" s="11" t="s">
        <v>52</v>
      </c>
      <c r="AU1926" s="14" t="s">
        <v>75</v>
      </c>
      <c r="AV1926" s="13" t="s">
        <v>75</v>
      </c>
      <c r="AW1926" s="15" t="s">
        <v>214</v>
      </c>
      <c r="AX1926" s="10" t="s">
        <v>155</v>
      </c>
      <c r="AZ1926" s="10">
        <v>9760</v>
      </c>
    </row>
    <row r="1927" spans="4:52" s="10" customFormat="1" ht="12" x14ac:dyDescent="0.2">
      <c r="D1927" s="82"/>
      <c r="E1927" s="83"/>
      <c r="F1927" s="83"/>
      <c r="G1927" s="83"/>
      <c r="I1927" s="107"/>
      <c r="J1927" s="83"/>
      <c r="K1927" s="82"/>
      <c r="L1927" s="85"/>
      <c r="M1927" s="83"/>
      <c r="N1927" s="82"/>
      <c r="O1927" s="82"/>
      <c r="P1927" s="83"/>
      <c r="Q1927" s="86"/>
      <c r="R1927" s="12"/>
      <c r="S1927" s="12"/>
      <c r="T1927" s="11"/>
      <c r="U1927" s="73"/>
      <c r="V1927" s="83"/>
      <c r="W1927" s="89">
        <v>906.88</v>
      </c>
      <c r="X1927" s="89">
        <v>7.4999999999999997E-2</v>
      </c>
      <c r="Y1927" s="82" t="s">
        <v>73</v>
      </c>
      <c r="Z1927" s="85" t="s">
        <v>74</v>
      </c>
      <c r="AA1927" s="83" t="s">
        <v>37</v>
      </c>
      <c r="AB1927" s="83"/>
      <c r="AC1927" s="82"/>
      <c r="AD1927" s="61"/>
      <c r="AE1927" s="61"/>
      <c r="AG1927" s="61"/>
      <c r="AH1927" s="15"/>
      <c r="AI1927" s="15"/>
      <c r="AJ1927" s="15"/>
      <c r="AK1927" s="61"/>
      <c r="AO1927" s="27"/>
      <c r="AP1927" s="27">
        <v>400</v>
      </c>
      <c r="AQ1927" s="11"/>
      <c r="AR1927" s="92"/>
      <c r="AT1927" s="11" t="s">
        <v>38</v>
      </c>
      <c r="AU1927" s="14" t="s">
        <v>75</v>
      </c>
      <c r="AV1927" s="13" t="s">
        <v>75</v>
      </c>
      <c r="AW1927" s="15" t="s">
        <v>214</v>
      </c>
      <c r="AX1927" s="10" t="s">
        <v>269</v>
      </c>
      <c r="AZ1927" s="10">
        <v>9765</v>
      </c>
    </row>
    <row r="1928" spans="4:52" s="10" customFormat="1" ht="12" x14ac:dyDescent="0.2">
      <c r="D1928" s="82"/>
      <c r="E1928" s="83"/>
      <c r="F1928" s="83"/>
      <c r="G1928" s="83"/>
      <c r="I1928" s="107"/>
      <c r="J1928" s="83"/>
      <c r="K1928" s="82"/>
      <c r="L1928" s="85"/>
      <c r="M1928" s="83"/>
      <c r="N1928" s="82"/>
      <c r="O1928" s="82"/>
      <c r="P1928" s="83"/>
      <c r="Q1928" s="86"/>
      <c r="R1928" s="12"/>
      <c r="S1928" s="12"/>
      <c r="T1928" s="11"/>
      <c r="U1928" s="73"/>
      <c r="V1928" s="83"/>
      <c r="W1928" s="89">
        <v>906.88</v>
      </c>
      <c r="X1928" s="89">
        <v>1.4999999999999999E-2</v>
      </c>
      <c r="Y1928" s="82" t="s">
        <v>73</v>
      </c>
      <c r="Z1928" s="85" t="s">
        <v>74</v>
      </c>
      <c r="AA1928" s="83" t="s">
        <v>37</v>
      </c>
      <c r="AB1928" s="83"/>
      <c r="AC1928" s="82"/>
      <c r="AD1928" s="61"/>
      <c r="AE1928" s="61"/>
      <c r="AG1928" s="61"/>
      <c r="AH1928" s="15"/>
      <c r="AI1928" s="15"/>
      <c r="AJ1928" s="15"/>
      <c r="AK1928" s="61"/>
      <c r="AO1928" s="27"/>
      <c r="AP1928" s="27">
        <v>400</v>
      </c>
      <c r="AQ1928" s="11"/>
      <c r="AR1928" s="92"/>
      <c r="AT1928" s="11" t="s">
        <v>38</v>
      </c>
      <c r="AU1928" s="14" t="s">
        <v>75</v>
      </c>
      <c r="AV1928" s="13" t="s">
        <v>75</v>
      </c>
      <c r="AW1928" s="15" t="s">
        <v>214</v>
      </c>
      <c r="AX1928" s="10" t="s">
        <v>269</v>
      </c>
      <c r="AZ1928" s="10">
        <v>9766</v>
      </c>
    </row>
    <row r="1929" spans="4:52" s="10" customFormat="1" ht="12" x14ac:dyDescent="0.2">
      <c r="D1929" s="63"/>
      <c r="E1929" s="64"/>
      <c r="F1929" s="64"/>
      <c r="G1929" s="64"/>
      <c r="I1929" s="109"/>
      <c r="J1929" s="64"/>
      <c r="K1929" s="63"/>
      <c r="L1929" s="69"/>
      <c r="M1929" s="64"/>
      <c r="N1929" s="63"/>
      <c r="O1929" s="63"/>
      <c r="P1929" s="64"/>
      <c r="Q1929" s="66"/>
      <c r="R1929" s="12"/>
      <c r="S1929" s="12"/>
      <c r="T1929" s="64"/>
      <c r="U1929" s="70"/>
      <c r="V1929" s="64"/>
      <c r="W1929" s="71">
        <v>604.5</v>
      </c>
      <c r="X1929" s="71">
        <v>1.34</v>
      </c>
      <c r="Y1929" s="63"/>
      <c r="Z1929" s="69" t="s">
        <v>270</v>
      </c>
      <c r="AA1929" s="83" t="s">
        <v>37</v>
      </c>
      <c r="AB1929" s="64"/>
      <c r="AC1929" s="63"/>
      <c r="AD1929" s="71"/>
      <c r="AE1929" s="71"/>
      <c r="AF1929" s="63"/>
      <c r="AG1929" s="71"/>
      <c r="AH1929" s="77"/>
      <c r="AI1929" s="77"/>
      <c r="AJ1929" s="77"/>
      <c r="AK1929" s="71"/>
      <c r="AL1929" s="63"/>
      <c r="AM1929" s="63"/>
      <c r="AN1929" s="63"/>
      <c r="AO1929" s="78"/>
      <c r="AP1929" s="78">
        <v>400</v>
      </c>
      <c r="AQ1929" s="64"/>
      <c r="AR1929" s="93"/>
      <c r="AS1929" s="63"/>
      <c r="AT1929" s="64" t="s">
        <v>38</v>
      </c>
      <c r="AU1929" s="69" t="s">
        <v>75</v>
      </c>
      <c r="AV1929" s="13" t="s">
        <v>75</v>
      </c>
      <c r="AW1929" s="15" t="s">
        <v>214</v>
      </c>
      <c r="AX1929" s="63"/>
      <c r="AY1929" s="63"/>
      <c r="AZ1929" s="10">
        <v>9767</v>
      </c>
    </row>
    <row r="1930" spans="4:52" s="10" customFormat="1" ht="12" x14ac:dyDescent="0.2">
      <c r="D1930" s="112"/>
      <c r="E1930" s="83"/>
      <c r="F1930" s="116"/>
      <c r="G1930" s="83"/>
      <c r="I1930" s="107"/>
      <c r="J1930" s="83"/>
      <c r="K1930" s="82"/>
      <c r="L1930" s="85"/>
      <c r="M1930" s="83"/>
      <c r="N1930" s="82"/>
      <c r="O1930" s="82"/>
      <c r="P1930" s="83"/>
      <c r="Q1930" s="86"/>
      <c r="R1930" s="12"/>
      <c r="S1930" s="12"/>
      <c r="T1930" s="11"/>
      <c r="U1930" s="73"/>
      <c r="V1930" s="83"/>
      <c r="W1930" s="89">
        <v>58.2</v>
      </c>
      <c r="X1930" s="89">
        <v>3.9399999999999998E-2</v>
      </c>
      <c r="Y1930" s="82" t="s">
        <v>73</v>
      </c>
      <c r="Z1930" s="85" t="s">
        <v>74</v>
      </c>
      <c r="AA1930" s="83" t="s">
        <v>37</v>
      </c>
      <c r="AB1930" s="83"/>
      <c r="AC1930" s="82"/>
      <c r="AD1930" s="61"/>
      <c r="AE1930" s="61"/>
      <c r="AG1930" s="61"/>
      <c r="AH1930" s="15"/>
      <c r="AI1930" s="15"/>
      <c r="AJ1930" s="15"/>
      <c r="AK1930" s="61"/>
      <c r="AL1930" s="15"/>
      <c r="AM1930" s="15"/>
      <c r="AN1930" s="15"/>
      <c r="AO1930" s="27"/>
      <c r="AP1930" s="27">
        <v>346.66666666666669</v>
      </c>
      <c r="AQ1930" s="11"/>
      <c r="AR1930" s="92"/>
      <c r="AT1930" s="11" t="s">
        <v>38</v>
      </c>
      <c r="AU1930" s="14" t="s">
        <v>75</v>
      </c>
      <c r="AV1930" s="13" t="s">
        <v>75</v>
      </c>
      <c r="AW1930" s="15" t="s">
        <v>214</v>
      </c>
      <c r="AX1930" s="108" t="s">
        <v>271</v>
      </c>
      <c r="AZ1930" s="10">
        <v>9770</v>
      </c>
    </row>
    <row r="1931" spans="4:52" s="10" customFormat="1" ht="12" x14ac:dyDescent="0.2">
      <c r="D1931" s="112"/>
      <c r="E1931" s="83"/>
      <c r="F1931" s="116"/>
      <c r="G1931" s="83"/>
      <c r="I1931" s="107"/>
      <c r="J1931" s="83"/>
      <c r="K1931" s="82"/>
      <c r="L1931" s="85"/>
      <c r="M1931" s="83"/>
      <c r="N1931" s="82"/>
      <c r="O1931" s="82"/>
      <c r="P1931" s="83"/>
      <c r="Q1931" s="86"/>
      <c r="R1931" s="12"/>
      <c r="S1931" s="12"/>
      <c r="T1931" s="11"/>
      <c r="U1931" s="73"/>
      <c r="V1931" s="83"/>
      <c r="W1931" s="89">
        <v>58.2</v>
      </c>
      <c r="X1931" s="89">
        <v>3.9399999999999998E-2</v>
      </c>
      <c r="Y1931" s="82" t="s">
        <v>73</v>
      </c>
      <c r="Z1931" s="85" t="s">
        <v>74</v>
      </c>
      <c r="AA1931" s="83" t="s">
        <v>37</v>
      </c>
      <c r="AB1931" s="83"/>
      <c r="AC1931" s="82"/>
      <c r="AD1931" s="61"/>
      <c r="AE1931" s="61"/>
      <c r="AG1931" s="61"/>
      <c r="AH1931" s="15"/>
      <c r="AI1931" s="15"/>
      <c r="AJ1931" s="15"/>
      <c r="AK1931" s="61"/>
      <c r="AL1931" s="15"/>
      <c r="AM1931" s="15"/>
      <c r="AN1931" s="15"/>
      <c r="AO1931" s="27"/>
      <c r="AP1931" s="27">
        <v>346.66666666666669</v>
      </c>
      <c r="AQ1931" s="11"/>
      <c r="AR1931" s="92"/>
      <c r="AT1931" s="11" t="s">
        <v>38</v>
      </c>
      <c r="AU1931" s="14" t="s">
        <v>75</v>
      </c>
      <c r="AV1931" s="13" t="s">
        <v>75</v>
      </c>
      <c r="AW1931" s="15" t="s">
        <v>214</v>
      </c>
      <c r="AX1931" s="108" t="s">
        <v>272</v>
      </c>
      <c r="AZ1931" s="10">
        <v>9771</v>
      </c>
    </row>
    <row r="1932" spans="4:52" s="10" customFormat="1" ht="12" x14ac:dyDescent="0.2">
      <c r="D1932" s="82"/>
      <c r="E1932" s="83"/>
      <c r="F1932" s="83"/>
      <c r="G1932" s="83"/>
      <c r="I1932" s="107"/>
      <c r="J1932" s="83"/>
      <c r="K1932" s="82"/>
      <c r="L1932" s="85"/>
      <c r="M1932" s="83"/>
      <c r="N1932" s="82"/>
      <c r="O1932" s="115"/>
      <c r="P1932" s="83"/>
      <c r="Q1932" s="86"/>
      <c r="R1932" s="12"/>
      <c r="S1932" s="12"/>
      <c r="T1932" s="11"/>
      <c r="U1932" s="73"/>
      <c r="V1932" s="87"/>
      <c r="W1932" s="89">
        <v>30</v>
      </c>
      <c r="X1932" s="89">
        <v>0.46400000000000002</v>
      </c>
      <c r="Y1932" s="82" t="s">
        <v>264</v>
      </c>
      <c r="Z1932" s="85" t="s">
        <v>79</v>
      </c>
      <c r="AA1932" s="83" t="s">
        <v>37</v>
      </c>
      <c r="AB1932" s="83"/>
      <c r="AC1932" s="82"/>
      <c r="AD1932" s="61"/>
      <c r="AE1932" s="61"/>
      <c r="AG1932" s="61"/>
      <c r="AH1932" s="15"/>
      <c r="AI1932" s="15"/>
      <c r="AJ1932" s="15"/>
      <c r="AK1932" s="61"/>
      <c r="AO1932" s="27"/>
      <c r="AP1932" s="27">
        <v>600</v>
      </c>
      <c r="AQ1932" s="11"/>
      <c r="AR1932" s="92"/>
      <c r="AT1932" s="11" t="s">
        <v>38</v>
      </c>
      <c r="AU1932" s="14" t="s">
        <v>80</v>
      </c>
      <c r="AV1932" s="13" t="s">
        <v>80</v>
      </c>
      <c r="AW1932" s="15" t="s">
        <v>214</v>
      </c>
      <c r="AX1932" s="10" t="s">
        <v>261</v>
      </c>
      <c r="AZ1932" s="10">
        <v>9774</v>
      </c>
    </row>
    <row r="1933" spans="4:52" s="10" customFormat="1" ht="12" x14ac:dyDescent="0.2">
      <c r="D1933" s="82"/>
      <c r="E1933" s="83"/>
      <c r="F1933" s="83"/>
      <c r="G1933" s="83"/>
      <c r="I1933" s="107"/>
      <c r="J1933" s="83"/>
      <c r="K1933" s="82"/>
      <c r="L1933" s="85"/>
      <c r="M1933" s="83"/>
      <c r="N1933" s="82"/>
      <c r="O1933" s="115"/>
      <c r="P1933" s="83"/>
      <c r="Q1933" s="86"/>
      <c r="R1933" s="12"/>
      <c r="S1933" s="12"/>
      <c r="T1933" s="11"/>
      <c r="U1933" s="73"/>
      <c r="V1933" s="87"/>
      <c r="W1933" s="89">
        <v>228</v>
      </c>
      <c r="X1933" s="89">
        <v>0.66</v>
      </c>
      <c r="Y1933" s="82" t="s">
        <v>264</v>
      </c>
      <c r="Z1933" s="85" t="s">
        <v>79</v>
      </c>
      <c r="AA1933" s="83" t="s">
        <v>37</v>
      </c>
      <c r="AB1933" s="83"/>
      <c r="AC1933" s="82"/>
      <c r="AD1933" s="61"/>
      <c r="AE1933" s="61"/>
      <c r="AG1933" s="61"/>
      <c r="AH1933" s="15"/>
      <c r="AI1933" s="15"/>
      <c r="AJ1933" s="15"/>
      <c r="AK1933" s="61"/>
      <c r="AO1933" s="27"/>
      <c r="AP1933" s="27">
        <v>600</v>
      </c>
      <c r="AQ1933" s="11"/>
      <c r="AR1933" s="92"/>
      <c r="AT1933" s="11" t="s">
        <v>38</v>
      </c>
      <c r="AU1933" s="14" t="s">
        <v>80</v>
      </c>
      <c r="AV1933" s="13" t="s">
        <v>80</v>
      </c>
      <c r="AW1933" s="15" t="s">
        <v>214</v>
      </c>
      <c r="AX1933" s="10" t="s">
        <v>261</v>
      </c>
      <c r="AZ1933" s="10">
        <v>9775</v>
      </c>
    </row>
    <row r="1934" spans="4:52" s="10" customFormat="1" ht="12" x14ac:dyDescent="0.2">
      <c r="D1934" s="82"/>
      <c r="E1934" s="83"/>
      <c r="F1934" s="83"/>
      <c r="G1934" s="83"/>
      <c r="I1934" s="107"/>
      <c r="J1934" s="83"/>
      <c r="K1934" s="82"/>
      <c r="L1934" s="85"/>
      <c r="M1934" s="83"/>
      <c r="N1934" s="82"/>
      <c r="O1934" s="82"/>
      <c r="P1934" s="83"/>
      <c r="Q1934" s="86"/>
      <c r="R1934" s="12"/>
      <c r="S1934" s="12"/>
      <c r="T1934" s="11"/>
      <c r="U1934" s="73"/>
      <c r="V1934" s="83"/>
      <c r="W1934" s="89">
        <v>101</v>
      </c>
      <c r="X1934" s="89">
        <v>0.69699999999999995</v>
      </c>
      <c r="Y1934" s="82" t="s">
        <v>264</v>
      </c>
      <c r="Z1934" s="85" t="s">
        <v>79</v>
      </c>
      <c r="AA1934" s="83" t="s">
        <v>37</v>
      </c>
      <c r="AB1934" s="83"/>
      <c r="AC1934" s="82"/>
      <c r="AD1934" s="61"/>
      <c r="AE1934" s="61"/>
      <c r="AG1934" s="61"/>
      <c r="AH1934" s="15"/>
      <c r="AI1934" s="15"/>
      <c r="AJ1934" s="15"/>
      <c r="AK1934" s="61"/>
      <c r="AO1934" s="27"/>
      <c r="AP1934" s="27">
        <v>1200</v>
      </c>
      <c r="AQ1934" s="11"/>
      <c r="AR1934" s="92"/>
      <c r="AT1934" s="11" t="s">
        <v>38</v>
      </c>
      <c r="AU1934" s="14" t="s">
        <v>80</v>
      </c>
      <c r="AV1934" s="13" t="s">
        <v>80</v>
      </c>
      <c r="AW1934" s="15" t="s">
        <v>214</v>
      </c>
      <c r="AZ1934" s="10">
        <v>9776</v>
      </c>
    </row>
    <row r="1935" spans="4:52" s="10" customFormat="1" ht="12" x14ac:dyDescent="0.2">
      <c r="D1935" s="82"/>
      <c r="E1935" s="83"/>
      <c r="F1935" s="83"/>
      <c r="G1935" s="83"/>
      <c r="I1935" s="107"/>
      <c r="J1935" s="83"/>
      <c r="K1935" s="82"/>
      <c r="L1935" s="85"/>
      <c r="M1935" s="83"/>
      <c r="N1935" s="82"/>
      <c r="O1935" s="82"/>
      <c r="P1935" s="83"/>
      <c r="Q1935" s="86"/>
      <c r="R1935" s="12"/>
      <c r="S1935" s="12"/>
      <c r="T1935" s="11"/>
      <c r="U1935" s="73"/>
      <c r="V1935" s="83"/>
      <c r="W1935" s="89">
        <v>42</v>
      </c>
      <c r="X1935" s="89">
        <v>0.44</v>
      </c>
      <c r="Y1935" s="82" t="s">
        <v>264</v>
      </c>
      <c r="Z1935" s="85" t="s">
        <v>79</v>
      </c>
      <c r="AA1935" s="83" t="s">
        <v>37</v>
      </c>
      <c r="AB1935" s="83"/>
      <c r="AC1935" s="82"/>
      <c r="AD1935" s="61"/>
      <c r="AE1935" s="61"/>
      <c r="AG1935" s="61"/>
      <c r="AH1935" s="15"/>
      <c r="AI1935" s="15"/>
      <c r="AJ1935" s="15"/>
      <c r="AK1935" s="61"/>
      <c r="AO1935" s="27"/>
      <c r="AP1935" s="27">
        <v>1200</v>
      </c>
      <c r="AQ1935" s="11"/>
      <c r="AR1935" s="92"/>
      <c r="AT1935" s="11" t="s">
        <v>38</v>
      </c>
      <c r="AU1935" s="14" t="s">
        <v>80</v>
      </c>
      <c r="AV1935" s="13" t="s">
        <v>80</v>
      </c>
      <c r="AW1935" s="15" t="s">
        <v>214</v>
      </c>
      <c r="AZ1935" s="10">
        <v>9777</v>
      </c>
    </row>
    <row r="1936" spans="4:52" s="10" customFormat="1" ht="12" x14ac:dyDescent="0.2">
      <c r="D1936" s="82"/>
      <c r="E1936" s="83"/>
      <c r="F1936" s="83"/>
      <c r="G1936" s="83"/>
      <c r="I1936" s="107"/>
      <c r="J1936" s="83"/>
      <c r="K1936" s="82"/>
      <c r="L1936" s="113"/>
      <c r="M1936" s="83"/>
      <c r="N1936" s="82"/>
      <c r="O1936" s="82"/>
      <c r="P1936" s="83"/>
      <c r="Q1936" s="86"/>
      <c r="R1936" s="12"/>
      <c r="S1936" s="12"/>
      <c r="T1936" s="13"/>
      <c r="U1936" s="73"/>
      <c r="V1936" s="83"/>
      <c r="W1936" s="89">
        <v>410.48</v>
      </c>
      <c r="X1936" s="89">
        <v>3.0409999999999999</v>
      </c>
      <c r="Y1936" s="82" t="s">
        <v>146</v>
      </c>
      <c r="Z1936" s="113" t="s">
        <v>44</v>
      </c>
      <c r="AA1936" s="83" t="s">
        <v>37</v>
      </c>
      <c r="AB1936" s="83"/>
      <c r="AC1936" s="82"/>
      <c r="AD1936" s="61"/>
      <c r="AE1936" s="61"/>
      <c r="AG1936" s="61"/>
      <c r="AH1936" s="15"/>
      <c r="AI1936" s="15"/>
      <c r="AJ1936" s="15"/>
      <c r="AK1936" s="61"/>
      <c r="AO1936" s="27"/>
      <c r="AP1936" s="27">
        <v>12900</v>
      </c>
      <c r="AQ1936" s="11"/>
      <c r="AR1936" s="92"/>
      <c r="AT1936" s="11" t="s">
        <v>53</v>
      </c>
      <c r="AU1936" s="14" t="s">
        <v>45</v>
      </c>
      <c r="AV1936" s="13" t="s">
        <v>45</v>
      </c>
      <c r="AW1936" s="15" t="s">
        <v>214</v>
      </c>
      <c r="AX1936" s="108" t="s">
        <v>258</v>
      </c>
      <c r="AZ1936" s="10">
        <v>9789</v>
      </c>
    </row>
    <row r="1937" spans="1:52" s="10" customFormat="1" ht="12" x14ac:dyDescent="0.2">
      <c r="D1937" s="82"/>
      <c r="E1937" s="83"/>
      <c r="F1937" s="83"/>
      <c r="G1937" s="83"/>
      <c r="I1937" s="107"/>
      <c r="J1937" s="83"/>
      <c r="K1937" s="82"/>
      <c r="L1937" s="85"/>
      <c r="M1937" s="83"/>
      <c r="N1937" s="82"/>
      <c r="O1937" s="82"/>
      <c r="P1937" s="83"/>
      <c r="Q1937" s="86"/>
      <c r="R1937" s="12"/>
      <c r="S1937" s="12"/>
      <c r="T1937" s="11"/>
      <c r="U1937" s="73"/>
      <c r="V1937" s="87"/>
      <c r="W1937" s="89">
        <v>10</v>
      </c>
      <c r="X1937" s="89">
        <v>8.4000000000000005E-2</v>
      </c>
      <c r="Y1937" s="82" t="s">
        <v>71</v>
      </c>
      <c r="Z1937" s="85" t="s">
        <v>94</v>
      </c>
      <c r="AA1937" s="83" t="s">
        <v>37</v>
      </c>
      <c r="AB1937" s="82"/>
      <c r="AC1937" s="82"/>
      <c r="AD1937" s="61"/>
      <c r="AE1937" s="61"/>
      <c r="AG1937" s="61"/>
      <c r="AH1937" s="15"/>
      <c r="AI1937" s="15"/>
      <c r="AJ1937" s="15"/>
      <c r="AK1937" s="61"/>
      <c r="AO1937" s="27"/>
      <c r="AP1937" s="27">
        <v>300</v>
      </c>
      <c r="AQ1937" s="11"/>
      <c r="AR1937" s="92"/>
      <c r="AT1937" s="11" t="s">
        <v>38</v>
      </c>
      <c r="AU1937" s="14" t="s">
        <v>72</v>
      </c>
      <c r="AV1937" s="13" t="s">
        <v>72</v>
      </c>
      <c r="AW1937" s="15" t="s">
        <v>214</v>
      </c>
      <c r="AZ1937" s="10">
        <v>9793</v>
      </c>
    </row>
    <row r="1938" spans="1:52" s="10" customFormat="1" ht="12" x14ac:dyDescent="0.2">
      <c r="D1938" s="82"/>
      <c r="E1938" s="83"/>
      <c r="F1938" s="83"/>
      <c r="G1938" s="83"/>
      <c r="I1938" s="107"/>
      <c r="J1938" s="83"/>
      <c r="K1938" s="82"/>
      <c r="L1938" s="85"/>
      <c r="M1938" s="83"/>
      <c r="N1938" s="82"/>
      <c r="O1938" s="82"/>
      <c r="P1938" s="83"/>
      <c r="Q1938" s="86"/>
      <c r="R1938" s="12"/>
      <c r="S1938" s="12"/>
      <c r="T1938" s="11"/>
      <c r="U1938" s="73"/>
      <c r="V1938" s="87"/>
      <c r="W1938" s="89">
        <v>10</v>
      </c>
      <c r="X1938" s="89">
        <v>8.4000000000000005E-2</v>
      </c>
      <c r="Y1938" s="82" t="s">
        <v>71</v>
      </c>
      <c r="Z1938" s="85" t="s">
        <v>94</v>
      </c>
      <c r="AA1938" s="83" t="s">
        <v>37</v>
      </c>
      <c r="AB1938" s="82"/>
      <c r="AC1938" s="82"/>
      <c r="AD1938" s="61"/>
      <c r="AE1938" s="61"/>
      <c r="AG1938" s="61"/>
      <c r="AH1938" s="15"/>
      <c r="AI1938" s="15"/>
      <c r="AJ1938" s="15"/>
      <c r="AK1938" s="61"/>
      <c r="AO1938" s="27"/>
      <c r="AP1938" s="27">
        <v>300</v>
      </c>
      <c r="AQ1938" s="11"/>
      <c r="AR1938" s="92"/>
      <c r="AT1938" s="11" t="s">
        <v>38</v>
      </c>
      <c r="AU1938" s="14" t="s">
        <v>72</v>
      </c>
      <c r="AV1938" s="13" t="s">
        <v>72</v>
      </c>
      <c r="AW1938" s="15" t="s">
        <v>214</v>
      </c>
      <c r="AZ1938" s="10">
        <v>9794</v>
      </c>
    </row>
    <row r="1939" spans="1:52" s="10" customFormat="1" ht="12" x14ac:dyDescent="0.2">
      <c r="D1939" s="82"/>
      <c r="E1939" s="83"/>
      <c r="F1939" s="83"/>
      <c r="G1939" s="83"/>
      <c r="I1939" s="107"/>
      <c r="J1939" s="83"/>
      <c r="K1939" s="82"/>
      <c r="L1939" s="85"/>
      <c r="M1939" s="83"/>
      <c r="N1939" s="82"/>
      <c r="O1939" s="82"/>
      <c r="P1939" s="83"/>
      <c r="Q1939" s="86"/>
      <c r="R1939" s="12"/>
      <c r="S1939" s="12"/>
      <c r="T1939" s="11"/>
      <c r="U1939" s="73"/>
      <c r="V1939" s="83"/>
      <c r="W1939" s="89">
        <v>21</v>
      </c>
      <c r="X1939" s="89">
        <v>1E-3</v>
      </c>
      <c r="Y1939" s="82" t="s">
        <v>43</v>
      </c>
      <c r="Z1939" s="85" t="s">
        <v>44</v>
      </c>
      <c r="AA1939" s="83" t="s">
        <v>41</v>
      </c>
      <c r="AB1939" s="110"/>
      <c r="AC1939" s="82"/>
      <c r="AD1939" s="61"/>
      <c r="AE1939" s="61"/>
      <c r="AG1939" s="61"/>
      <c r="AH1939" s="61"/>
      <c r="AI1939" s="61"/>
      <c r="AJ1939" s="61"/>
      <c r="AK1939" s="61"/>
      <c r="AL1939" s="61"/>
      <c r="AM1939" s="61"/>
      <c r="AN1939" s="61"/>
      <c r="AO1939" s="27"/>
      <c r="AP1939" s="27">
        <v>200</v>
      </c>
      <c r="AQ1939" s="11"/>
      <c r="AR1939" s="92"/>
      <c r="AT1939" s="11" t="s">
        <v>38</v>
      </c>
      <c r="AU1939" s="14" t="s">
        <v>45</v>
      </c>
      <c r="AV1939" s="13" t="s">
        <v>45</v>
      </c>
      <c r="AW1939" s="15" t="s">
        <v>214</v>
      </c>
      <c r="AX1939" s="10" t="s">
        <v>48</v>
      </c>
      <c r="AZ1939" s="10">
        <v>9796</v>
      </c>
    </row>
    <row r="1940" spans="1:52" s="10" customFormat="1" ht="12" x14ac:dyDescent="0.2">
      <c r="D1940" s="82"/>
      <c r="E1940" s="83"/>
      <c r="F1940" s="83"/>
      <c r="G1940" s="83"/>
      <c r="I1940" s="107"/>
      <c r="J1940" s="83"/>
      <c r="K1940" s="82"/>
      <c r="L1940" s="85"/>
      <c r="M1940" s="83"/>
      <c r="N1940" s="82"/>
      <c r="O1940" s="82"/>
      <c r="P1940" s="83"/>
      <c r="Q1940" s="86"/>
      <c r="R1940" s="12"/>
      <c r="S1940" s="12"/>
      <c r="T1940" s="11"/>
      <c r="U1940" s="73"/>
      <c r="V1940" s="83"/>
      <c r="W1940" s="89">
        <v>21</v>
      </c>
      <c r="X1940" s="89">
        <v>1E-3</v>
      </c>
      <c r="Y1940" s="82" t="s">
        <v>43</v>
      </c>
      <c r="Z1940" s="85" t="s">
        <v>44</v>
      </c>
      <c r="AA1940" s="83" t="s">
        <v>41</v>
      </c>
      <c r="AB1940" s="110"/>
      <c r="AC1940" s="82"/>
      <c r="AD1940" s="61"/>
      <c r="AE1940" s="61"/>
      <c r="AG1940" s="61"/>
      <c r="AH1940" s="61"/>
      <c r="AI1940" s="61"/>
      <c r="AJ1940" s="61"/>
      <c r="AK1940" s="61"/>
      <c r="AL1940" s="61"/>
      <c r="AM1940" s="61"/>
      <c r="AN1940" s="61"/>
      <c r="AO1940" s="27"/>
      <c r="AP1940" s="27">
        <v>200</v>
      </c>
      <c r="AQ1940" s="11"/>
      <c r="AR1940" s="92"/>
      <c r="AT1940" s="11" t="s">
        <v>38</v>
      </c>
      <c r="AU1940" s="14" t="s">
        <v>45</v>
      </c>
      <c r="AV1940" s="13" t="s">
        <v>45</v>
      </c>
      <c r="AW1940" s="15" t="s">
        <v>214</v>
      </c>
      <c r="AX1940" s="10" t="s">
        <v>48</v>
      </c>
      <c r="AZ1940" s="10">
        <v>9797</v>
      </c>
    </row>
    <row r="1941" spans="1:52" s="10" customFormat="1" ht="12" x14ac:dyDescent="0.2">
      <c r="D1941" s="82"/>
      <c r="E1941" s="83"/>
      <c r="F1941" s="83"/>
      <c r="G1941" s="83"/>
      <c r="I1941" s="107"/>
      <c r="J1941" s="83"/>
      <c r="K1941" s="82"/>
      <c r="L1941" s="85"/>
      <c r="M1941" s="83"/>
      <c r="N1941" s="82"/>
      <c r="O1941" s="82"/>
      <c r="P1941" s="83"/>
      <c r="Q1941" s="86"/>
      <c r="R1941" s="12"/>
      <c r="S1941" s="12"/>
      <c r="T1941" s="11"/>
      <c r="U1941" s="73"/>
      <c r="V1941" s="83"/>
      <c r="W1941" s="89">
        <v>132</v>
      </c>
      <c r="X1941" s="89">
        <v>0.38400000000000001</v>
      </c>
      <c r="Y1941" s="82" t="s">
        <v>81</v>
      </c>
      <c r="Z1941" s="85" t="s">
        <v>79</v>
      </c>
      <c r="AA1941" s="83" t="s">
        <v>37</v>
      </c>
      <c r="AB1941" s="83"/>
      <c r="AC1941" s="82"/>
      <c r="AD1941" s="61"/>
      <c r="AE1941" s="61"/>
      <c r="AG1941" s="61"/>
      <c r="AH1941" s="15"/>
      <c r="AI1941" s="15"/>
      <c r="AJ1941" s="15"/>
      <c r="AK1941" s="61"/>
      <c r="AO1941" s="27"/>
      <c r="AP1941" s="27">
        <v>600</v>
      </c>
      <c r="AQ1941" s="11"/>
      <c r="AR1941" s="92"/>
      <c r="AT1941" s="11" t="s">
        <v>38</v>
      </c>
      <c r="AU1941" s="14" t="s">
        <v>80</v>
      </c>
      <c r="AV1941" s="13" t="s">
        <v>80</v>
      </c>
      <c r="AW1941" s="15" t="s">
        <v>214</v>
      </c>
      <c r="AZ1941" s="10">
        <v>9798</v>
      </c>
    </row>
    <row r="1942" spans="1:52" s="63" customFormat="1" ht="12" x14ac:dyDescent="0.2">
      <c r="A1942" s="10"/>
      <c r="B1942" s="10"/>
      <c r="C1942" s="10"/>
      <c r="D1942" s="82"/>
      <c r="E1942" s="83"/>
      <c r="F1942" s="83"/>
      <c r="G1942" s="83"/>
      <c r="H1942" s="10"/>
      <c r="I1942" s="107"/>
      <c r="J1942" s="83"/>
      <c r="K1942" s="82"/>
      <c r="L1942" s="85"/>
      <c r="M1942" s="83"/>
      <c r="N1942" s="82"/>
      <c r="O1942" s="82"/>
      <c r="P1942" s="83"/>
      <c r="Q1942" s="86"/>
      <c r="R1942" s="12"/>
      <c r="S1942" s="12"/>
      <c r="T1942" s="11"/>
      <c r="U1942" s="73"/>
      <c r="V1942" s="83"/>
      <c r="W1942" s="89">
        <v>132</v>
      </c>
      <c r="X1942" s="89">
        <v>0.44</v>
      </c>
      <c r="Y1942" s="82" t="s">
        <v>264</v>
      </c>
      <c r="Z1942" s="85" t="s">
        <v>79</v>
      </c>
      <c r="AA1942" s="83" t="s">
        <v>37</v>
      </c>
      <c r="AB1942" s="83"/>
      <c r="AC1942" s="82"/>
      <c r="AD1942" s="61"/>
      <c r="AE1942" s="61"/>
      <c r="AF1942" s="10"/>
      <c r="AG1942" s="61"/>
      <c r="AH1942" s="15"/>
      <c r="AI1942" s="15"/>
      <c r="AJ1942" s="15"/>
      <c r="AK1942" s="61"/>
      <c r="AL1942" s="10"/>
      <c r="AM1942" s="10"/>
      <c r="AN1942" s="10"/>
      <c r="AO1942" s="27"/>
      <c r="AP1942" s="27">
        <v>600</v>
      </c>
      <c r="AQ1942" s="11"/>
      <c r="AR1942" s="92"/>
      <c r="AS1942" s="10"/>
      <c r="AT1942" s="11" t="s">
        <v>38</v>
      </c>
      <c r="AU1942" s="14" t="s">
        <v>80</v>
      </c>
      <c r="AV1942" s="13" t="s">
        <v>80</v>
      </c>
      <c r="AW1942" s="15" t="s">
        <v>214</v>
      </c>
      <c r="AX1942" s="10"/>
      <c r="AY1942" s="10"/>
      <c r="AZ1942" s="10">
        <v>9799</v>
      </c>
    </row>
    <row r="1943" spans="1:52" s="10" customFormat="1" ht="12" x14ac:dyDescent="0.2">
      <c r="D1943" s="82"/>
      <c r="E1943" s="83"/>
      <c r="F1943" s="83"/>
      <c r="G1943" s="83"/>
      <c r="I1943" s="107"/>
      <c r="J1943" s="83"/>
      <c r="K1943" s="82"/>
      <c r="L1943" s="85"/>
      <c r="M1943" s="83"/>
      <c r="N1943" s="82"/>
      <c r="O1943" s="82"/>
      <c r="P1943" s="83"/>
      <c r="Q1943" s="86"/>
      <c r="R1943" s="12"/>
      <c r="S1943" s="12"/>
      <c r="T1943" s="11"/>
      <c r="U1943" s="73"/>
      <c r="V1943" s="87"/>
      <c r="W1943" s="89">
        <v>726</v>
      </c>
      <c r="X1943" s="89">
        <v>2.6589999999999998</v>
      </c>
      <c r="Y1943" s="82" t="s">
        <v>81</v>
      </c>
      <c r="Z1943" s="85" t="s">
        <v>79</v>
      </c>
      <c r="AA1943" s="83" t="s">
        <v>37</v>
      </c>
      <c r="AB1943" s="83"/>
      <c r="AC1943" s="82"/>
      <c r="AD1943" s="61"/>
      <c r="AE1943" s="61"/>
      <c r="AG1943" s="61"/>
      <c r="AH1943" s="15"/>
      <c r="AI1943" s="15"/>
      <c r="AJ1943" s="15"/>
      <c r="AK1943" s="61"/>
      <c r="AO1943" s="27"/>
      <c r="AP1943" s="27">
        <v>1320</v>
      </c>
      <c r="AQ1943" s="11"/>
      <c r="AR1943" s="92"/>
      <c r="AT1943" s="11" t="s">
        <v>47</v>
      </c>
      <c r="AU1943" s="14" t="s">
        <v>80</v>
      </c>
      <c r="AV1943" s="13" t="s">
        <v>80</v>
      </c>
      <c r="AW1943" s="15" t="s">
        <v>214</v>
      </c>
      <c r="AZ1943" s="10">
        <v>9800</v>
      </c>
    </row>
    <row r="1944" spans="1:52" s="10" customFormat="1" ht="12" x14ac:dyDescent="0.2">
      <c r="D1944" s="82"/>
      <c r="E1944" s="83"/>
      <c r="F1944" s="83"/>
      <c r="G1944" s="83"/>
      <c r="I1944" s="107"/>
      <c r="J1944" s="83"/>
      <c r="K1944" s="82"/>
      <c r="L1944" s="85"/>
      <c r="M1944" s="83"/>
      <c r="N1944" s="82"/>
      <c r="O1944" s="82"/>
      <c r="P1944" s="83"/>
      <c r="Q1944" s="86"/>
      <c r="R1944" s="12"/>
      <c r="S1944" s="12"/>
      <c r="T1944" s="13"/>
      <c r="U1944" s="73"/>
      <c r="V1944" s="87"/>
      <c r="W1944" s="89">
        <v>879</v>
      </c>
      <c r="X1944" s="89">
        <v>3.2789999999999999</v>
      </c>
      <c r="Y1944" s="82" t="s">
        <v>81</v>
      </c>
      <c r="Z1944" s="85" t="s">
        <v>79</v>
      </c>
      <c r="AA1944" s="83" t="s">
        <v>37</v>
      </c>
      <c r="AB1944" s="83"/>
      <c r="AC1944" s="82"/>
      <c r="AD1944" s="61"/>
      <c r="AE1944" s="61"/>
      <c r="AG1944" s="61"/>
      <c r="AH1944" s="15"/>
      <c r="AI1944" s="15"/>
      <c r="AJ1944" s="15"/>
      <c r="AK1944" s="61"/>
      <c r="AO1944" s="27"/>
      <c r="AP1944" s="27">
        <v>1584</v>
      </c>
      <c r="AQ1944" s="11"/>
      <c r="AR1944" s="92"/>
      <c r="AT1944" s="11" t="s">
        <v>38</v>
      </c>
      <c r="AU1944" s="14" t="s">
        <v>80</v>
      </c>
      <c r="AV1944" s="13" t="s">
        <v>80</v>
      </c>
      <c r="AW1944" s="15" t="s">
        <v>214</v>
      </c>
      <c r="AZ1944" s="10">
        <v>9809</v>
      </c>
    </row>
    <row r="1945" spans="1:52" s="10" customFormat="1" ht="12" x14ac:dyDescent="0.2">
      <c r="D1945" s="82"/>
      <c r="E1945" s="83"/>
      <c r="F1945" s="83"/>
      <c r="G1945" s="83"/>
      <c r="I1945" s="107"/>
      <c r="J1945" s="83"/>
      <c r="K1945" s="82"/>
      <c r="L1945" s="85"/>
      <c r="M1945" s="83"/>
      <c r="N1945" s="82"/>
      <c r="O1945" s="82"/>
      <c r="P1945" s="83"/>
      <c r="Q1945" s="86"/>
      <c r="R1945" s="12"/>
      <c r="S1945" s="12"/>
      <c r="T1945" s="11"/>
      <c r="U1945" s="73"/>
      <c r="V1945" s="87"/>
      <c r="W1945" s="89">
        <v>235</v>
      </c>
      <c r="X1945" s="89">
        <v>1.026</v>
      </c>
      <c r="Y1945" s="82" t="s">
        <v>64</v>
      </c>
      <c r="Z1945" s="85" t="s">
        <v>58</v>
      </c>
      <c r="AA1945" s="83" t="s">
        <v>37</v>
      </c>
      <c r="AB1945" s="83"/>
      <c r="AC1945" s="82"/>
      <c r="AD1945" s="61"/>
      <c r="AE1945" s="61"/>
      <c r="AG1945" s="61"/>
      <c r="AH1945" s="15"/>
      <c r="AI1945" s="15"/>
      <c r="AJ1945" s="15"/>
      <c r="AK1945" s="61"/>
      <c r="AO1945" s="27"/>
      <c r="AP1945" s="27">
        <v>2024</v>
      </c>
      <c r="AQ1945" s="11"/>
      <c r="AR1945" s="92"/>
      <c r="AT1945" s="11" t="s">
        <v>52</v>
      </c>
      <c r="AU1945" s="14" t="s">
        <v>56</v>
      </c>
      <c r="AV1945" s="13" t="s">
        <v>56</v>
      </c>
      <c r="AW1945" s="15" t="s">
        <v>214</v>
      </c>
      <c r="AZ1945" s="10">
        <v>9845</v>
      </c>
    </row>
    <row r="1946" spans="1:52" s="10" customFormat="1" ht="12" x14ac:dyDescent="0.2">
      <c r="D1946" s="112"/>
      <c r="E1946" s="83"/>
      <c r="F1946" s="83"/>
      <c r="G1946" s="83"/>
      <c r="I1946" s="107"/>
      <c r="J1946" s="83"/>
      <c r="K1946" s="82"/>
      <c r="L1946" s="85"/>
      <c r="M1946" s="83"/>
      <c r="N1946" s="82"/>
      <c r="O1946" s="82"/>
      <c r="P1946" s="83"/>
      <c r="Q1946" s="86"/>
      <c r="R1946" s="12"/>
      <c r="S1946" s="12"/>
      <c r="T1946" s="11"/>
      <c r="U1946" s="73"/>
      <c r="V1946" s="83"/>
      <c r="W1946" s="89">
        <v>29.7</v>
      </c>
      <c r="X1946" s="89">
        <v>7.4999999999999997E-2</v>
      </c>
      <c r="Y1946" s="82" t="s">
        <v>73</v>
      </c>
      <c r="Z1946" s="85" t="s">
        <v>100</v>
      </c>
      <c r="AA1946" s="83" t="s">
        <v>37</v>
      </c>
      <c r="AB1946" s="83"/>
      <c r="AC1946" s="82"/>
      <c r="AD1946" s="61"/>
      <c r="AE1946" s="61"/>
      <c r="AG1946" s="61"/>
      <c r="AH1946" s="15"/>
      <c r="AI1946" s="15"/>
      <c r="AJ1946" s="15"/>
      <c r="AK1946" s="61"/>
      <c r="AL1946" s="15"/>
      <c r="AM1946" s="15"/>
      <c r="AN1946" s="15"/>
      <c r="AO1946" s="27"/>
      <c r="AP1946" s="27">
        <v>346.66666666666669</v>
      </c>
      <c r="AQ1946" s="11"/>
      <c r="AR1946" s="92"/>
      <c r="AT1946" s="11" t="s">
        <v>38</v>
      </c>
      <c r="AU1946" s="14" t="s">
        <v>75</v>
      </c>
      <c r="AV1946" s="13" t="s">
        <v>75</v>
      </c>
      <c r="AW1946" s="15" t="s">
        <v>214</v>
      </c>
      <c r="AX1946" s="108" t="s">
        <v>139</v>
      </c>
      <c r="AZ1946" s="10">
        <v>9992</v>
      </c>
    </row>
    <row r="1947" spans="1:52" s="10" customFormat="1" ht="12" x14ac:dyDescent="0.2">
      <c r="D1947" s="112"/>
      <c r="E1947" s="83"/>
      <c r="F1947" s="83"/>
      <c r="G1947" s="83"/>
      <c r="I1947" s="107"/>
      <c r="J1947" s="83"/>
      <c r="K1947" s="82"/>
      <c r="L1947" s="85"/>
      <c r="M1947" s="83"/>
      <c r="N1947" s="82"/>
      <c r="O1947" s="82"/>
      <c r="P1947" s="83"/>
      <c r="Q1947" s="86"/>
      <c r="R1947" s="12"/>
      <c r="S1947" s="12"/>
      <c r="T1947" s="11"/>
      <c r="U1947" s="73"/>
      <c r="V1947" s="83"/>
      <c r="W1947" s="89">
        <v>5.2</v>
      </c>
      <c r="X1947" s="89">
        <v>0.03</v>
      </c>
      <c r="Y1947" s="82" t="s">
        <v>73</v>
      </c>
      <c r="Z1947" s="85" t="s">
        <v>74</v>
      </c>
      <c r="AA1947" s="83" t="s">
        <v>37</v>
      </c>
      <c r="AB1947" s="83"/>
      <c r="AC1947" s="82"/>
      <c r="AD1947" s="61"/>
      <c r="AE1947" s="61"/>
      <c r="AG1947" s="61"/>
      <c r="AH1947" s="15"/>
      <c r="AI1947" s="15"/>
      <c r="AJ1947" s="15"/>
      <c r="AK1947" s="61"/>
      <c r="AL1947" s="15"/>
      <c r="AM1947" s="15"/>
      <c r="AN1947" s="15"/>
      <c r="AO1947" s="27"/>
      <c r="AP1947" s="27">
        <v>346.66666666666669</v>
      </c>
      <c r="AQ1947" s="11"/>
      <c r="AR1947" s="92"/>
      <c r="AT1947" s="11" t="s">
        <v>38</v>
      </c>
      <c r="AU1947" s="14" t="s">
        <v>75</v>
      </c>
      <c r="AV1947" s="13" t="s">
        <v>75</v>
      </c>
      <c r="AW1947" s="15" t="s">
        <v>214</v>
      </c>
      <c r="AX1947" s="108" t="s">
        <v>139</v>
      </c>
      <c r="AZ1947" s="10">
        <v>9994</v>
      </c>
    </row>
    <row r="1948" spans="1:52" s="10" customFormat="1" ht="12" x14ac:dyDescent="0.2">
      <c r="D1948" s="82"/>
      <c r="E1948" s="83"/>
      <c r="F1948" s="83"/>
      <c r="G1948" s="83"/>
      <c r="I1948" s="107"/>
      <c r="J1948" s="83"/>
      <c r="K1948" s="82"/>
      <c r="L1948" s="85"/>
      <c r="M1948" s="83"/>
      <c r="N1948" s="82"/>
      <c r="O1948" s="82"/>
      <c r="P1948" s="83"/>
      <c r="Q1948" s="86"/>
      <c r="R1948" s="12"/>
      <c r="S1948" s="12"/>
      <c r="T1948" s="11"/>
      <c r="U1948" s="73"/>
      <c r="V1948" s="87"/>
      <c r="W1948" s="89">
        <v>4</v>
      </c>
      <c r="X1948" s="89">
        <v>0.03</v>
      </c>
      <c r="Y1948" s="82" t="s">
        <v>73</v>
      </c>
      <c r="Z1948" s="85" t="s">
        <v>74</v>
      </c>
      <c r="AA1948" s="83" t="s">
        <v>37</v>
      </c>
      <c r="AB1948" s="83"/>
      <c r="AC1948" s="82"/>
      <c r="AD1948" s="61"/>
      <c r="AE1948" s="61"/>
      <c r="AG1948" s="61"/>
      <c r="AH1948" s="15"/>
      <c r="AI1948" s="15"/>
      <c r="AJ1948" s="15"/>
      <c r="AK1948" s="61"/>
      <c r="AO1948" s="27"/>
      <c r="AP1948" s="27">
        <v>400</v>
      </c>
      <c r="AQ1948" s="11"/>
      <c r="AR1948" s="92"/>
      <c r="AT1948" s="11" t="s">
        <v>52</v>
      </c>
      <c r="AU1948" s="14" t="s">
        <v>75</v>
      </c>
      <c r="AV1948" s="13" t="s">
        <v>75</v>
      </c>
      <c r="AW1948" s="15" t="s">
        <v>214</v>
      </c>
      <c r="AX1948" s="10" t="s">
        <v>155</v>
      </c>
      <c r="AZ1948" s="10">
        <v>9997</v>
      </c>
    </row>
    <row r="1949" spans="1:52" s="10" customFormat="1" ht="12" x14ac:dyDescent="0.2">
      <c r="D1949" s="112"/>
      <c r="E1949" s="83"/>
      <c r="F1949" s="83"/>
      <c r="G1949" s="83"/>
      <c r="I1949" s="107"/>
      <c r="J1949" s="83"/>
      <c r="K1949" s="82"/>
      <c r="L1949" s="85"/>
      <c r="M1949" s="83"/>
      <c r="N1949" s="82"/>
      <c r="O1949" s="82"/>
      <c r="P1949" s="83"/>
      <c r="Q1949" s="86"/>
      <c r="R1949" s="12"/>
      <c r="S1949" s="12"/>
      <c r="T1949" s="11"/>
      <c r="U1949" s="73"/>
      <c r="V1949" s="83"/>
      <c r="W1949" s="89">
        <v>2.9</v>
      </c>
      <c r="X1949" s="89">
        <v>0.03</v>
      </c>
      <c r="Y1949" s="82" t="s">
        <v>73</v>
      </c>
      <c r="Z1949" s="85" t="s">
        <v>74</v>
      </c>
      <c r="AA1949" s="83" t="s">
        <v>37</v>
      </c>
      <c r="AB1949" s="83"/>
      <c r="AC1949" s="82"/>
      <c r="AD1949" s="61"/>
      <c r="AE1949" s="61"/>
      <c r="AG1949" s="61"/>
      <c r="AH1949" s="15"/>
      <c r="AI1949" s="15"/>
      <c r="AJ1949" s="15"/>
      <c r="AK1949" s="61"/>
      <c r="AL1949" s="15"/>
      <c r="AM1949" s="15"/>
      <c r="AN1949" s="15"/>
      <c r="AO1949" s="27"/>
      <c r="AP1949" s="27">
        <v>260</v>
      </c>
      <c r="AQ1949" s="11"/>
      <c r="AR1949" s="92"/>
      <c r="AT1949" s="11" t="s">
        <v>47</v>
      </c>
      <c r="AU1949" s="14" t="s">
        <v>75</v>
      </c>
      <c r="AV1949" s="13" t="s">
        <v>75</v>
      </c>
      <c r="AW1949" s="15" t="s">
        <v>214</v>
      </c>
      <c r="AX1949" s="108" t="s">
        <v>273</v>
      </c>
      <c r="AZ1949" s="10">
        <v>9998</v>
      </c>
    </row>
    <row r="1950" spans="1:52" s="10" customFormat="1" ht="12" x14ac:dyDescent="0.2">
      <c r="D1950" s="112"/>
      <c r="E1950" s="83"/>
      <c r="F1950" s="83"/>
      <c r="G1950" s="83"/>
      <c r="I1950" s="107"/>
      <c r="J1950" s="83"/>
      <c r="K1950" s="82"/>
      <c r="L1950" s="85"/>
      <c r="M1950" s="83"/>
      <c r="N1950" s="82"/>
      <c r="O1950" s="82"/>
      <c r="P1950" s="83"/>
      <c r="Q1950" s="86"/>
      <c r="R1950" s="12"/>
      <c r="S1950" s="12"/>
      <c r="T1950" s="11"/>
      <c r="U1950" s="73"/>
      <c r="V1950" s="83"/>
      <c r="W1950" s="89">
        <v>1</v>
      </c>
      <c r="X1950" s="89">
        <v>1.4999999999999999E-2</v>
      </c>
      <c r="Y1950" s="82" t="s">
        <v>73</v>
      </c>
      <c r="Z1950" s="85" t="s">
        <v>74</v>
      </c>
      <c r="AA1950" s="83" t="s">
        <v>37</v>
      </c>
      <c r="AB1950" s="83"/>
      <c r="AC1950" s="82"/>
      <c r="AD1950" s="61"/>
      <c r="AE1950" s="61"/>
      <c r="AG1950" s="61"/>
      <c r="AH1950" s="15"/>
      <c r="AI1950" s="15"/>
      <c r="AJ1950" s="15"/>
      <c r="AK1950" s="61"/>
      <c r="AL1950" s="15"/>
      <c r="AM1950" s="15"/>
      <c r="AN1950" s="15"/>
      <c r="AO1950" s="27"/>
      <c r="AP1950" s="27">
        <v>260</v>
      </c>
      <c r="AQ1950" s="11"/>
      <c r="AR1950" s="92"/>
      <c r="AT1950" s="11" t="s">
        <v>47</v>
      </c>
      <c r="AU1950" s="14" t="s">
        <v>75</v>
      </c>
      <c r="AV1950" s="13" t="s">
        <v>75</v>
      </c>
      <c r="AW1950" s="15" t="s">
        <v>214</v>
      </c>
      <c r="AX1950" s="108" t="s">
        <v>273</v>
      </c>
      <c r="AZ1950" s="10">
        <v>9999</v>
      </c>
    </row>
    <row r="1951" spans="1:52" s="10" customFormat="1" ht="12" x14ac:dyDescent="0.2">
      <c r="D1951" s="112"/>
      <c r="E1951" s="83"/>
      <c r="F1951" s="83"/>
      <c r="G1951" s="83"/>
      <c r="I1951" s="107"/>
      <c r="J1951" s="83"/>
      <c r="K1951" s="82"/>
      <c r="L1951" s="85"/>
      <c r="M1951" s="83"/>
      <c r="N1951" s="82"/>
      <c r="O1951" s="82"/>
      <c r="P1951" s="83"/>
      <c r="Q1951" s="86"/>
      <c r="R1951" s="12"/>
      <c r="S1951" s="12"/>
      <c r="T1951" s="11"/>
      <c r="U1951" s="73"/>
      <c r="V1951" s="83"/>
      <c r="W1951" s="89">
        <v>1.8</v>
      </c>
      <c r="X1951" s="89">
        <v>1.4999999999999999E-2</v>
      </c>
      <c r="Y1951" s="82" t="s">
        <v>73</v>
      </c>
      <c r="Z1951" s="85" t="s">
        <v>74</v>
      </c>
      <c r="AA1951" s="83" t="s">
        <v>37</v>
      </c>
      <c r="AB1951" s="83"/>
      <c r="AC1951" s="82"/>
      <c r="AD1951" s="61"/>
      <c r="AE1951" s="61"/>
      <c r="AG1951" s="61"/>
      <c r="AH1951" s="15"/>
      <c r="AI1951" s="15"/>
      <c r="AJ1951" s="15"/>
      <c r="AK1951" s="61"/>
      <c r="AL1951" s="15"/>
      <c r="AM1951" s="15"/>
      <c r="AN1951" s="15"/>
      <c r="AO1951" s="27"/>
      <c r="AP1951" s="27">
        <v>260</v>
      </c>
      <c r="AQ1951" s="11"/>
      <c r="AR1951" s="92"/>
      <c r="AT1951" s="11" t="s">
        <v>47</v>
      </c>
      <c r="AU1951" s="14" t="s">
        <v>75</v>
      </c>
      <c r="AV1951" s="13" t="s">
        <v>75</v>
      </c>
      <c r="AW1951" s="15" t="s">
        <v>214</v>
      </c>
      <c r="AX1951" s="108" t="s">
        <v>273</v>
      </c>
      <c r="AZ1951" s="10">
        <v>10000</v>
      </c>
    </row>
    <row r="1952" spans="1:52" s="10" customFormat="1" ht="12" x14ac:dyDescent="0.2">
      <c r="D1952" s="112"/>
      <c r="E1952" s="83"/>
      <c r="F1952" s="83"/>
      <c r="G1952" s="83"/>
      <c r="I1952" s="107"/>
      <c r="J1952" s="83"/>
      <c r="K1952" s="82"/>
      <c r="L1952" s="85"/>
      <c r="M1952" s="83"/>
      <c r="N1952" s="82"/>
      <c r="O1952" s="82"/>
      <c r="P1952" s="83"/>
      <c r="Q1952" s="86"/>
      <c r="R1952" s="12"/>
      <c r="S1952" s="12"/>
      <c r="T1952" s="11"/>
      <c r="U1952" s="73"/>
      <c r="V1952" s="83"/>
      <c r="W1952" s="89">
        <v>2.4</v>
      </c>
      <c r="X1952" s="89">
        <v>1.4999999999999999E-2</v>
      </c>
      <c r="Y1952" s="82" t="s">
        <v>73</v>
      </c>
      <c r="Z1952" s="85" t="s">
        <v>74</v>
      </c>
      <c r="AA1952" s="83" t="s">
        <v>37</v>
      </c>
      <c r="AB1952" s="83"/>
      <c r="AC1952" s="82"/>
      <c r="AD1952" s="61"/>
      <c r="AE1952" s="61"/>
      <c r="AG1952" s="61"/>
      <c r="AH1952" s="15"/>
      <c r="AI1952" s="15"/>
      <c r="AJ1952" s="15"/>
      <c r="AK1952" s="61"/>
      <c r="AL1952" s="15"/>
      <c r="AM1952" s="15"/>
      <c r="AN1952" s="15"/>
      <c r="AO1952" s="27"/>
      <c r="AP1952" s="27">
        <v>260</v>
      </c>
      <c r="AQ1952" s="11"/>
      <c r="AR1952" s="92"/>
      <c r="AT1952" s="11" t="s">
        <v>47</v>
      </c>
      <c r="AU1952" s="14" t="s">
        <v>75</v>
      </c>
      <c r="AV1952" s="13" t="s">
        <v>75</v>
      </c>
      <c r="AW1952" s="15" t="s">
        <v>214</v>
      </c>
      <c r="AX1952" s="108" t="s">
        <v>273</v>
      </c>
      <c r="AZ1952" s="10">
        <v>10001</v>
      </c>
    </row>
    <row r="1953" spans="4:52" s="10" customFormat="1" ht="12" x14ac:dyDescent="0.2">
      <c r="D1953" s="112"/>
      <c r="E1953" s="83"/>
      <c r="F1953" s="83"/>
      <c r="G1953" s="83"/>
      <c r="I1953" s="107"/>
      <c r="J1953" s="83"/>
      <c r="K1953" s="82"/>
      <c r="L1953" s="85"/>
      <c r="M1953" s="83"/>
      <c r="N1953" s="82"/>
      <c r="O1953" s="82"/>
      <c r="P1953" s="83"/>
      <c r="Q1953" s="86"/>
      <c r="R1953" s="12"/>
      <c r="S1953" s="12"/>
      <c r="T1953" s="11"/>
      <c r="U1953" s="73"/>
      <c r="V1953" s="87"/>
      <c r="W1953" s="89">
        <v>15.3</v>
      </c>
      <c r="X1953" s="89">
        <v>0.03</v>
      </c>
      <c r="Y1953" s="82" t="s">
        <v>73</v>
      </c>
      <c r="Z1953" s="85" t="s">
        <v>74</v>
      </c>
      <c r="AA1953" s="83" t="s">
        <v>37</v>
      </c>
      <c r="AB1953" s="83"/>
      <c r="AC1953" s="82"/>
      <c r="AD1953" s="61"/>
      <c r="AE1953" s="61"/>
      <c r="AG1953" s="61"/>
      <c r="AH1953" s="15"/>
      <c r="AI1953" s="15"/>
      <c r="AJ1953" s="15"/>
      <c r="AK1953" s="61"/>
      <c r="AL1953" s="15"/>
      <c r="AM1953" s="15"/>
      <c r="AN1953" s="15"/>
      <c r="AO1953" s="27"/>
      <c r="AP1953" s="27">
        <v>260</v>
      </c>
      <c r="AQ1953" s="11"/>
      <c r="AR1953" s="92"/>
      <c r="AT1953" s="11" t="s">
        <v>47</v>
      </c>
      <c r="AU1953" s="14" t="s">
        <v>75</v>
      </c>
      <c r="AV1953" s="13" t="s">
        <v>75</v>
      </c>
      <c r="AW1953" s="15" t="s">
        <v>214</v>
      </c>
      <c r="AX1953" s="108" t="s">
        <v>273</v>
      </c>
      <c r="AZ1953" s="10">
        <v>10002</v>
      </c>
    </row>
    <row r="1954" spans="4:52" s="10" customFormat="1" ht="12" x14ac:dyDescent="0.2">
      <c r="D1954" s="112"/>
      <c r="E1954" s="83"/>
      <c r="F1954" s="83"/>
      <c r="G1954" s="83"/>
      <c r="I1954" s="107"/>
      <c r="J1954" s="83"/>
      <c r="K1954" s="82"/>
      <c r="L1954" s="85"/>
      <c r="M1954" s="83"/>
      <c r="N1954" s="82"/>
      <c r="O1954" s="82"/>
      <c r="P1954" s="83"/>
      <c r="Q1954" s="86"/>
      <c r="R1954" s="12"/>
      <c r="S1954" s="12"/>
      <c r="T1954" s="11"/>
      <c r="U1954" s="73"/>
      <c r="V1954" s="87"/>
      <c r="W1954" s="89">
        <v>1.1000000000000001</v>
      </c>
      <c r="X1954" s="89">
        <v>1.4999999999999999E-2</v>
      </c>
      <c r="Y1954" s="82" t="s">
        <v>73</v>
      </c>
      <c r="Z1954" s="85" t="s">
        <v>74</v>
      </c>
      <c r="AA1954" s="83" t="s">
        <v>37</v>
      </c>
      <c r="AB1954" s="83"/>
      <c r="AC1954" s="82"/>
      <c r="AD1954" s="61"/>
      <c r="AE1954" s="61"/>
      <c r="AG1954" s="61"/>
      <c r="AH1954" s="15"/>
      <c r="AI1954" s="15"/>
      <c r="AJ1954" s="15"/>
      <c r="AK1954" s="61"/>
      <c r="AL1954" s="15"/>
      <c r="AM1954" s="15"/>
      <c r="AN1954" s="15"/>
      <c r="AO1954" s="27"/>
      <c r="AP1954" s="27">
        <v>260</v>
      </c>
      <c r="AQ1954" s="11"/>
      <c r="AR1954" s="92"/>
      <c r="AT1954" s="11" t="s">
        <v>47</v>
      </c>
      <c r="AU1954" s="14" t="s">
        <v>75</v>
      </c>
      <c r="AV1954" s="13" t="s">
        <v>75</v>
      </c>
      <c r="AW1954" s="15" t="s">
        <v>214</v>
      </c>
      <c r="AX1954" s="108" t="s">
        <v>273</v>
      </c>
      <c r="AZ1954" s="10">
        <v>10003</v>
      </c>
    </row>
    <row r="1955" spans="4:52" s="10" customFormat="1" ht="12" x14ac:dyDescent="0.2">
      <c r="D1955" s="82"/>
      <c r="E1955" s="83"/>
      <c r="F1955" s="83"/>
      <c r="G1955" s="83"/>
      <c r="I1955" s="107"/>
      <c r="J1955" s="83"/>
      <c r="K1955" s="82"/>
      <c r="L1955" s="85"/>
      <c r="M1955" s="111"/>
      <c r="N1955" s="82"/>
      <c r="O1955" s="82"/>
      <c r="P1955" s="83"/>
      <c r="Q1955" s="86"/>
      <c r="R1955" s="12"/>
      <c r="S1955" s="12"/>
      <c r="T1955" s="11"/>
      <c r="U1955" s="73"/>
      <c r="V1955" s="87"/>
      <c r="W1955" s="89">
        <v>1.2</v>
      </c>
      <c r="X1955" s="89">
        <v>1E-3</v>
      </c>
      <c r="Y1955" s="82" t="s">
        <v>43</v>
      </c>
      <c r="Z1955" s="85" t="s">
        <v>44</v>
      </c>
      <c r="AA1955" s="83" t="s">
        <v>37</v>
      </c>
      <c r="AB1955" s="83"/>
      <c r="AC1955" s="82"/>
      <c r="AD1955" s="61"/>
      <c r="AE1955" s="61"/>
      <c r="AG1955" s="61"/>
      <c r="AH1955" s="61"/>
      <c r="AI1955" s="61"/>
      <c r="AJ1955" s="61"/>
      <c r="AK1955" s="61"/>
      <c r="AL1955" s="61"/>
      <c r="AM1955" s="61"/>
      <c r="AN1955" s="61"/>
      <c r="AO1955" s="27"/>
      <c r="AP1955" s="27">
        <v>260</v>
      </c>
      <c r="AQ1955" s="11"/>
      <c r="AR1955" s="92"/>
      <c r="AT1955" s="11" t="s">
        <v>47</v>
      </c>
      <c r="AU1955" s="14" t="s">
        <v>45</v>
      </c>
      <c r="AV1955" s="13" t="s">
        <v>45</v>
      </c>
      <c r="AW1955" s="15" t="s">
        <v>214</v>
      </c>
      <c r="AX1955" s="10" t="s">
        <v>274</v>
      </c>
      <c r="AZ1955" s="10">
        <v>10007</v>
      </c>
    </row>
    <row r="1956" spans="4:52" s="10" customFormat="1" ht="12" x14ac:dyDescent="0.2">
      <c r="D1956" s="112"/>
      <c r="E1956" s="83"/>
      <c r="F1956" s="83"/>
      <c r="G1956" s="83"/>
      <c r="I1956" s="107"/>
      <c r="J1956" s="83"/>
      <c r="K1956" s="82"/>
      <c r="L1956" s="85"/>
      <c r="M1956" s="111"/>
      <c r="N1956" s="82"/>
      <c r="O1956" s="82"/>
      <c r="P1956" s="83"/>
      <c r="Q1956" s="86"/>
      <c r="R1956" s="12"/>
      <c r="S1956" s="12"/>
      <c r="T1956" s="11"/>
      <c r="U1956" s="73"/>
      <c r="V1956" s="87"/>
      <c r="W1956" s="89">
        <v>1.9</v>
      </c>
      <c r="X1956" s="89">
        <v>1E-3</v>
      </c>
      <c r="Y1956" s="82" t="s">
        <v>43</v>
      </c>
      <c r="Z1956" s="85" t="s">
        <v>44</v>
      </c>
      <c r="AA1956" s="83" t="s">
        <v>37</v>
      </c>
      <c r="AB1956" s="83"/>
      <c r="AC1956" s="82"/>
      <c r="AD1956" s="61"/>
      <c r="AE1956" s="61"/>
      <c r="AG1956" s="61"/>
      <c r="AH1956" s="61"/>
      <c r="AI1956" s="61"/>
      <c r="AJ1956" s="61"/>
      <c r="AK1956" s="61"/>
      <c r="AL1956" s="61"/>
      <c r="AM1956" s="61"/>
      <c r="AN1956" s="61"/>
      <c r="AO1956" s="27"/>
      <c r="AP1956" s="27">
        <v>260</v>
      </c>
      <c r="AQ1956" s="11"/>
      <c r="AR1956" s="92"/>
      <c r="AT1956" s="11" t="s">
        <v>38</v>
      </c>
      <c r="AU1956" s="14" t="s">
        <v>45</v>
      </c>
      <c r="AV1956" s="13" t="s">
        <v>45</v>
      </c>
      <c r="AW1956" s="15" t="s">
        <v>214</v>
      </c>
      <c r="AX1956" s="108" t="s">
        <v>275</v>
      </c>
      <c r="AZ1956" s="10">
        <v>10008</v>
      </c>
    </row>
    <row r="1957" spans="4:52" s="10" customFormat="1" ht="12" x14ac:dyDescent="0.2">
      <c r="D1957" s="118"/>
      <c r="E1957" s="64"/>
      <c r="F1957" s="64"/>
      <c r="G1957" s="64"/>
      <c r="I1957" s="109"/>
      <c r="J1957" s="64"/>
      <c r="K1957" s="63"/>
      <c r="L1957" s="69"/>
      <c r="M1957" s="117"/>
      <c r="N1957" s="63"/>
      <c r="O1957" s="63"/>
      <c r="P1957" s="64"/>
      <c r="Q1957" s="66"/>
      <c r="R1957" s="12"/>
      <c r="S1957" s="12"/>
      <c r="T1957" s="64"/>
      <c r="U1957" s="70"/>
      <c r="V1957" s="75"/>
      <c r="W1957" s="71">
        <v>1.2</v>
      </c>
      <c r="X1957" s="71">
        <v>1E-3</v>
      </c>
      <c r="Y1957" s="63" t="s">
        <v>43</v>
      </c>
      <c r="Z1957" s="69" t="s">
        <v>44</v>
      </c>
      <c r="AA1957" s="64" t="s">
        <v>37</v>
      </c>
      <c r="AB1957" s="64"/>
      <c r="AC1957" s="63"/>
      <c r="AD1957" s="61"/>
      <c r="AE1957" s="61"/>
      <c r="AG1957" s="61"/>
      <c r="AH1957" s="71"/>
      <c r="AI1957" s="71"/>
      <c r="AJ1957" s="71"/>
      <c r="AK1957" s="71"/>
      <c r="AL1957" s="71"/>
      <c r="AM1957" s="71"/>
      <c r="AN1957" s="71"/>
      <c r="AO1957" s="78"/>
      <c r="AP1957" s="78">
        <v>260</v>
      </c>
      <c r="AQ1957" s="11"/>
      <c r="AR1957" s="92"/>
      <c r="AS1957" s="63"/>
      <c r="AT1957" s="64" t="s">
        <v>47</v>
      </c>
      <c r="AU1957" s="69" t="s">
        <v>45</v>
      </c>
      <c r="AV1957" s="13" t="s">
        <v>45</v>
      </c>
      <c r="AW1957" s="15" t="s">
        <v>214</v>
      </c>
      <c r="AX1957" s="118" t="s">
        <v>276</v>
      </c>
      <c r="AY1957" s="63"/>
      <c r="AZ1957" s="10">
        <v>10009</v>
      </c>
    </row>
    <row r="1958" spans="4:52" s="10" customFormat="1" ht="12" x14ac:dyDescent="0.2">
      <c r="D1958" s="82"/>
      <c r="E1958" s="83"/>
      <c r="F1958" s="83"/>
      <c r="G1958" s="83"/>
      <c r="I1958" s="107"/>
      <c r="J1958" s="83"/>
      <c r="K1958" s="82"/>
      <c r="L1958" s="85"/>
      <c r="M1958" s="111"/>
      <c r="N1958" s="82"/>
      <c r="O1958" s="82"/>
      <c r="P1958" s="83"/>
      <c r="Q1958" s="86"/>
      <c r="R1958" s="12"/>
      <c r="S1958" s="12"/>
      <c r="T1958" s="11"/>
      <c r="U1958" s="73"/>
      <c r="V1958" s="87"/>
      <c r="W1958" s="89">
        <v>3.8</v>
      </c>
      <c r="X1958" s="89">
        <v>3.0000000000000001E-3</v>
      </c>
      <c r="Y1958" s="82" t="s">
        <v>43</v>
      </c>
      <c r="Z1958" s="85" t="s">
        <v>44</v>
      </c>
      <c r="AA1958" s="83" t="s">
        <v>37</v>
      </c>
      <c r="AB1958" s="83"/>
      <c r="AC1958" s="82"/>
      <c r="AD1958" s="61"/>
      <c r="AE1958" s="61"/>
      <c r="AG1958" s="61"/>
      <c r="AH1958" s="61"/>
      <c r="AI1958" s="61"/>
      <c r="AJ1958" s="61"/>
      <c r="AK1958" s="61"/>
      <c r="AL1958" s="61"/>
      <c r="AM1958" s="61"/>
      <c r="AN1958" s="61"/>
      <c r="AO1958" s="27"/>
      <c r="AP1958" s="27">
        <v>260</v>
      </c>
      <c r="AQ1958" s="11"/>
      <c r="AR1958" s="92"/>
      <c r="AT1958" s="11" t="s">
        <v>47</v>
      </c>
      <c r="AU1958" s="14" t="s">
        <v>45</v>
      </c>
      <c r="AV1958" s="13" t="s">
        <v>45</v>
      </c>
      <c r="AW1958" s="15" t="s">
        <v>214</v>
      </c>
      <c r="AX1958" s="10" t="s">
        <v>274</v>
      </c>
      <c r="AZ1958" s="10">
        <v>10010</v>
      </c>
    </row>
    <row r="1959" spans="4:52" s="10" customFormat="1" ht="12" x14ac:dyDescent="0.2">
      <c r="D1959" s="112"/>
      <c r="E1959" s="83"/>
      <c r="F1959" s="83"/>
      <c r="G1959" s="83"/>
      <c r="I1959" s="107"/>
      <c r="J1959" s="83"/>
      <c r="K1959" s="82"/>
      <c r="L1959" s="85"/>
      <c r="M1959" s="111"/>
      <c r="N1959" s="82"/>
      <c r="O1959" s="82"/>
      <c r="P1959" s="83"/>
      <c r="Q1959" s="86"/>
      <c r="R1959" s="12"/>
      <c r="S1959" s="12"/>
      <c r="T1959" s="11"/>
      <c r="U1959" s="73"/>
      <c r="V1959" s="87"/>
      <c r="W1959" s="89">
        <v>1.4</v>
      </c>
      <c r="X1959" s="89">
        <v>1E-3</v>
      </c>
      <c r="Y1959" s="82" t="s">
        <v>43</v>
      </c>
      <c r="Z1959" s="85" t="s">
        <v>44</v>
      </c>
      <c r="AA1959" s="83" t="s">
        <v>37</v>
      </c>
      <c r="AB1959" s="83"/>
      <c r="AC1959" s="82"/>
      <c r="AD1959" s="61"/>
      <c r="AE1959" s="61"/>
      <c r="AG1959" s="61"/>
      <c r="AH1959" s="61"/>
      <c r="AI1959" s="61"/>
      <c r="AJ1959" s="61"/>
      <c r="AK1959" s="61"/>
      <c r="AL1959" s="61"/>
      <c r="AM1959" s="61"/>
      <c r="AN1959" s="61"/>
      <c r="AO1959" s="27"/>
      <c r="AP1959" s="27">
        <v>260</v>
      </c>
      <c r="AQ1959" s="11"/>
      <c r="AR1959" s="92"/>
      <c r="AT1959" s="11" t="s">
        <v>38</v>
      </c>
      <c r="AU1959" s="14" t="s">
        <v>45</v>
      </c>
      <c r="AV1959" s="13" t="s">
        <v>45</v>
      </c>
      <c r="AW1959" s="15" t="s">
        <v>214</v>
      </c>
      <c r="AX1959" s="108" t="s">
        <v>275</v>
      </c>
      <c r="AZ1959" s="10">
        <v>10011</v>
      </c>
    </row>
    <row r="1960" spans="4:52" s="10" customFormat="1" ht="12" x14ac:dyDescent="0.2">
      <c r="D1960" s="112"/>
      <c r="E1960" s="83"/>
      <c r="F1960" s="83"/>
      <c r="G1960" s="83"/>
      <c r="I1960" s="107"/>
      <c r="J1960" s="83"/>
      <c r="K1960" s="82"/>
      <c r="L1960" s="85"/>
      <c r="M1960" s="111"/>
      <c r="N1960" s="82"/>
      <c r="O1960" s="82"/>
      <c r="P1960" s="83"/>
      <c r="Q1960" s="86"/>
      <c r="R1960" s="12"/>
      <c r="S1960" s="12"/>
      <c r="T1960" s="11"/>
      <c r="U1960" s="73"/>
      <c r="V1960" s="83"/>
      <c r="W1960" s="89">
        <v>2</v>
      </c>
      <c r="X1960" s="89">
        <v>0.03</v>
      </c>
      <c r="Y1960" s="82" t="s">
        <v>73</v>
      </c>
      <c r="Z1960" s="85" t="s">
        <v>74</v>
      </c>
      <c r="AA1960" s="83" t="s">
        <v>37</v>
      </c>
      <c r="AB1960" s="83"/>
      <c r="AC1960" s="82"/>
      <c r="AD1960" s="61"/>
      <c r="AE1960" s="61"/>
      <c r="AG1960" s="61"/>
      <c r="AH1960" s="61"/>
      <c r="AI1960" s="61"/>
      <c r="AJ1960" s="61"/>
      <c r="AK1960" s="61"/>
      <c r="AL1960" s="61"/>
      <c r="AM1960" s="61"/>
      <c r="AN1960" s="61"/>
      <c r="AO1960" s="27"/>
      <c r="AP1960" s="27">
        <v>260</v>
      </c>
      <c r="AQ1960" s="11"/>
      <c r="AR1960" s="92"/>
      <c r="AT1960" s="11" t="s">
        <v>38</v>
      </c>
      <c r="AU1960" s="14" t="s">
        <v>75</v>
      </c>
      <c r="AV1960" s="13" t="s">
        <v>75</v>
      </c>
      <c r="AW1960" s="15" t="s">
        <v>214</v>
      </c>
      <c r="AX1960" s="108" t="s">
        <v>275</v>
      </c>
      <c r="AZ1960" s="10">
        <v>10012</v>
      </c>
    </row>
    <row r="1961" spans="4:52" s="10" customFormat="1" ht="12" x14ac:dyDescent="0.2">
      <c r="D1961" s="82"/>
      <c r="E1961" s="83"/>
      <c r="F1961" s="83"/>
      <c r="G1961" s="83"/>
      <c r="I1961" s="107"/>
      <c r="J1961" s="83"/>
      <c r="K1961" s="82"/>
      <c r="L1961" s="85"/>
      <c r="M1961" s="83"/>
      <c r="N1961" s="82"/>
      <c r="O1961" s="115"/>
      <c r="P1961" s="83"/>
      <c r="Q1961" s="86"/>
      <c r="R1961" s="12"/>
      <c r="S1961" s="12"/>
      <c r="T1961" s="11"/>
      <c r="U1961" s="73"/>
      <c r="V1961" s="87"/>
      <c r="W1961" s="89">
        <v>18</v>
      </c>
      <c r="X1961" s="89">
        <v>0.31</v>
      </c>
      <c r="Y1961" s="82" t="s">
        <v>71</v>
      </c>
      <c r="Z1961" s="85" t="s">
        <v>62</v>
      </c>
      <c r="AA1961" s="83" t="s">
        <v>41</v>
      </c>
      <c r="AB1961" s="114"/>
      <c r="AC1961" s="82"/>
      <c r="AD1961" s="61"/>
      <c r="AE1961" s="61"/>
      <c r="AG1961" s="61"/>
      <c r="AH1961" s="15"/>
      <c r="AI1961" s="15"/>
      <c r="AJ1961" s="15"/>
      <c r="AK1961" s="61"/>
      <c r="AO1961" s="27"/>
      <c r="AP1961" s="27">
        <v>750</v>
      </c>
      <c r="AQ1961" s="11"/>
      <c r="AR1961" s="92"/>
      <c r="AT1961" s="11" t="s">
        <v>47</v>
      </c>
      <c r="AU1961" s="14" t="s">
        <v>72</v>
      </c>
      <c r="AV1961" s="13" t="s">
        <v>72</v>
      </c>
      <c r="AW1961" s="15" t="s">
        <v>214</v>
      </c>
      <c r="AX1961" s="10" t="s">
        <v>255</v>
      </c>
      <c r="AZ1961" s="10">
        <v>10017</v>
      </c>
    </row>
    <row r="1962" spans="4:52" s="10" customFormat="1" ht="12" x14ac:dyDescent="0.2">
      <c r="D1962" s="82"/>
      <c r="E1962" s="83"/>
      <c r="F1962" s="83"/>
      <c r="G1962" s="83"/>
      <c r="I1962" s="107"/>
      <c r="J1962" s="83"/>
      <c r="K1962" s="82"/>
      <c r="L1962" s="85"/>
      <c r="M1962" s="83"/>
      <c r="N1962" s="82"/>
      <c r="O1962" s="82"/>
      <c r="P1962" s="83"/>
      <c r="Q1962" s="86"/>
      <c r="R1962" s="12"/>
      <c r="S1962" s="12"/>
      <c r="T1962" s="11"/>
      <c r="U1962" s="73"/>
      <c r="V1962" s="83"/>
      <c r="W1962" s="89">
        <v>97.66</v>
      </c>
      <c r="X1962" s="89">
        <v>1.212</v>
      </c>
      <c r="Y1962" s="82" t="s">
        <v>78</v>
      </c>
      <c r="Z1962" s="85" t="s">
        <v>79</v>
      </c>
      <c r="AA1962" s="83" t="s">
        <v>37</v>
      </c>
      <c r="AB1962" s="83"/>
      <c r="AC1962" s="82"/>
      <c r="AD1962" s="61"/>
      <c r="AE1962" s="61"/>
      <c r="AG1962" s="61"/>
      <c r="AH1962" s="15"/>
      <c r="AI1962" s="15"/>
      <c r="AJ1962" s="15"/>
      <c r="AK1962" s="61"/>
      <c r="AO1962" s="27"/>
      <c r="AP1962" s="27">
        <v>1200</v>
      </c>
      <c r="AQ1962" s="11"/>
      <c r="AR1962" s="92"/>
      <c r="AT1962" s="11" t="s">
        <v>38</v>
      </c>
      <c r="AU1962" s="14" t="s">
        <v>80</v>
      </c>
      <c r="AV1962" s="13" t="s">
        <v>80</v>
      </c>
      <c r="AW1962" s="15" t="s">
        <v>214</v>
      </c>
      <c r="AZ1962" s="10">
        <v>10028</v>
      </c>
    </row>
    <row r="1963" spans="4:52" s="10" customFormat="1" ht="12" x14ac:dyDescent="0.2">
      <c r="D1963" s="82"/>
      <c r="E1963" s="83"/>
      <c r="F1963" s="83"/>
      <c r="G1963" s="83"/>
      <c r="I1963" s="107"/>
      <c r="J1963" s="83"/>
      <c r="K1963" s="82"/>
      <c r="L1963" s="85"/>
      <c r="M1963" s="83"/>
      <c r="N1963" s="82"/>
      <c r="O1963" s="82"/>
      <c r="P1963" s="83"/>
      <c r="Q1963" s="86"/>
      <c r="R1963" s="12"/>
      <c r="S1963" s="12"/>
      <c r="T1963" s="11"/>
      <c r="U1963" s="73"/>
      <c r="V1963" s="83"/>
      <c r="W1963" s="89">
        <v>190</v>
      </c>
      <c r="X1963" s="89">
        <v>0.38400000000000001</v>
      </c>
      <c r="Y1963" s="82" t="s">
        <v>81</v>
      </c>
      <c r="Z1963" s="85" t="s">
        <v>79</v>
      </c>
      <c r="AA1963" s="83" t="s">
        <v>37</v>
      </c>
      <c r="AB1963" s="83"/>
      <c r="AC1963" s="82"/>
      <c r="AD1963" s="61"/>
      <c r="AE1963" s="61"/>
      <c r="AG1963" s="61"/>
      <c r="AH1963" s="15"/>
      <c r="AI1963" s="15"/>
      <c r="AJ1963" s="15"/>
      <c r="AK1963" s="61"/>
      <c r="AO1963" s="27"/>
      <c r="AP1963" s="27">
        <v>600</v>
      </c>
      <c r="AQ1963" s="11"/>
      <c r="AR1963" s="92"/>
      <c r="AT1963" s="11" t="s">
        <v>38</v>
      </c>
      <c r="AU1963" s="14" t="s">
        <v>80</v>
      </c>
      <c r="AV1963" s="13" t="s">
        <v>80</v>
      </c>
      <c r="AW1963" s="15" t="s">
        <v>214</v>
      </c>
      <c r="AZ1963" s="10">
        <v>10035</v>
      </c>
    </row>
    <row r="1964" spans="4:52" s="10" customFormat="1" ht="12" x14ac:dyDescent="0.2">
      <c r="D1964" s="82"/>
      <c r="E1964" s="83"/>
      <c r="F1964" s="83"/>
      <c r="G1964" s="83"/>
      <c r="I1964" s="107"/>
      <c r="J1964" s="83"/>
      <c r="K1964" s="82"/>
      <c r="L1964" s="85"/>
      <c r="M1964" s="83"/>
      <c r="N1964" s="82"/>
      <c r="O1964" s="82"/>
      <c r="P1964" s="111"/>
      <c r="Q1964" s="86"/>
      <c r="R1964" s="12"/>
      <c r="S1964" s="12"/>
      <c r="T1964" s="11"/>
      <c r="U1964" s="73"/>
      <c r="V1964" s="83"/>
      <c r="W1964" s="89">
        <v>190</v>
      </c>
      <c r="X1964" s="89">
        <v>0.90800000000000003</v>
      </c>
      <c r="Y1964" s="82" t="s">
        <v>166</v>
      </c>
      <c r="Z1964" s="85" t="s">
        <v>79</v>
      </c>
      <c r="AA1964" s="83" t="s">
        <v>37</v>
      </c>
      <c r="AB1964" s="83"/>
      <c r="AC1964" s="82"/>
      <c r="AD1964" s="61"/>
      <c r="AE1964" s="61"/>
      <c r="AG1964" s="61"/>
      <c r="AH1964" s="15"/>
      <c r="AI1964" s="15"/>
      <c r="AJ1964" s="15"/>
      <c r="AK1964" s="61"/>
      <c r="AO1964" s="27"/>
      <c r="AP1964" s="27">
        <v>600</v>
      </c>
      <c r="AQ1964" s="11"/>
      <c r="AR1964" s="92"/>
      <c r="AT1964" s="11" t="s">
        <v>38</v>
      </c>
      <c r="AU1964" s="14" t="s">
        <v>80</v>
      </c>
      <c r="AV1964" s="13" t="s">
        <v>80</v>
      </c>
      <c r="AW1964" s="15" t="s">
        <v>214</v>
      </c>
      <c r="AX1964" s="10" t="s">
        <v>277</v>
      </c>
      <c r="AZ1964" s="10">
        <v>10036</v>
      </c>
    </row>
    <row r="1965" spans="4:52" s="10" customFormat="1" ht="12" x14ac:dyDescent="0.2">
      <c r="D1965" s="82"/>
      <c r="E1965" s="83"/>
      <c r="F1965" s="83"/>
      <c r="G1965" s="83"/>
      <c r="I1965" s="107"/>
      <c r="J1965" s="83"/>
      <c r="K1965" s="82"/>
      <c r="L1965" s="85"/>
      <c r="M1965" s="83"/>
      <c r="N1965" s="82"/>
      <c r="O1965" s="82"/>
      <c r="P1965" s="83"/>
      <c r="Q1965" s="86"/>
      <c r="R1965" s="12"/>
      <c r="S1965" s="12"/>
      <c r="T1965" s="11"/>
      <c r="U1965" s="73"/>
      <c r="V1965" s="87"/>
      <c r="W1965" s="89">
        <v>260.5</v>
      </c>
      <c r="X1965" s="89">
        <v>1.119</v>
      </c>
      <c r="Y1965" s="82" t="s">
        <v>278</v>
      </c>
      <c r="Z1965" s="113" t="s">
        <v>79</v>
      </c>
      <c r="AA1965" s="83" t="s">
        <v>37</v>
      </c>
      <c r="AB1965" s="83"/>
      <c r="AC1965" s="82"/>
      <c r="AD1965" s="61"/>
      <c r="AE1965" s="61"/>
      <c r="AG1965" s="61"/>
      <c r="AH1965" s="15"/>
      <c r="AI1965" s="15"/>
      <c r="AJ1965" s="15"/>
      <c r="AK1965" s="61"/>
      <c r="AO1965" s="27"/>
      <c r="AP1965" s="27">
        <v>400</v>
      </c>
      <c r="AQ1965" s="11"/>
      <c r="AR1965" s="92"/>
      <c r="AT1965" s="11" t="s">
        <v>38</v>
      </c>
      <c r="AU1965" s="14" t="s">
        <v>80</v>
      </c>
      <c r="AV1965" s="13" t="s">
        <v>80</v>
      </c>
      <c r="AW1965" s="15" t="s">
        <v>214</v>
      </c>
      <c r="AX1965" s="10" t="s">
        <v>259</v>
      </c>
      <c r="AZ1965" s="10">
        <v>10045</v>
      </c>
    </row>
    <row r="1966" spans="4:52" s="10" customFormat="1" ht="12" x14ac:dyDescent="0.2">
      <c r="D1966" s="82"/>
      <c r="E1966" s="83"/>
      <c r="F1966" s="83"/>
      <c r="G1966" s="83"/>
      <c r="I1966" s="107"/>
      <c r="J1966" s="83"/>
      <c r="K1966" s="82"/>
      <c r="L1966" s="85"/>
      <c r="M1966" s="83"/>
      <c r="N1966" s="82"/>
      <c r="O1966" s="82"/>
      <c r="P1966" s="83"/>
      <c r="Q1966" s="86"/>
      <c r="R1966" s="12"/>
      <c r="S1966" s="12"/>
      <c r="T1966" s="11"/>
      <c r="U1966" s="73"/>
      <c r="V1966" s="87"/>
      <c r="W1966" s="89">
        <v>97.67</v>
      </c>
      <c r="X1966" s="89">
        <v>1.212</v>
      </c>
      <c r="Y1966" s="82" t="s">
        <v>78</v>
      </c>
      <c r="Z1966" s="85" t="s">
        <v>79</v>
      </c>
      <c r="AA1966" s="83" t="s">
        <v>37</v>
      </c>
      <c r="AB1966" s="83"/>
      <c r="AC1966" s="82"/>
      <c r="AD1966" s="61"/>
      <c r="AE1966" s="61"/>
      <c r="AG1966" s="61"/>
      <c r="AH1966" s="15"/>
      <c r="AI1966" s="15"/>
      <c r="AJ1966" s="15"/>
      <c r="AK1966" s="61"/>
      <c r="AO1966" s="27"/>
      <c r="AP1966" s="27">
        <v>400</v>
      </c>
      <c r="AQ1966" s="11"/>
      <c r="AR1966" s="92"/>
      <c r="AT1966" s="11" t="s">
        <v>38</v>
      </c>
      <c r="AU1966" s="14" t="s">
        <v>80</v>
      </c>
      <c r="AV1966" s="13" t="s">
        <v>80</v>
      </c>
      <c r="AW1966" s="15" t="s">
        <v>214</v>
      </c>
      <c r="AZ1966" s="10">
        <v>10046</v>
      </c>
    </row>
    <row r="1967" spans="4:52" s="10" customFormat="1" ht="12" x14ac:dyDescent="0.2">
      <c r="D1967" s="82"/>
      <c r="E1967" s="83"/>
      <c r="F1967" s="83"/>
      <c r="G1967" s="83"/>
      <c r="I1967" s="107"/>
      <c r="J1967" s="83"/>
      <c r="K1967" s="82"/>
      <c r="L1967" s="85"/>
      <c r="M1967" s="83"/>
      <c r="N1967" s="82"/>
      <c r="O1967" s="82"/>
      <c r="P1967" s="83"/>
      <c r="Q1967" s="86"/>
      <c r="R1967" s="12"/>
      <c r="S1967" s="12"/>
      <c r="T1967" s="11"/>
      <c r="U1967" s="73"/>
      <c r="V1967" s="87"/>
      <c r="W1967" s="89">
        <v>28.34</v>
      </c>
      <c r="X1967" s="89">
        <v>0.441</v>
      </c>
      <c r="Y1967" s="82" t="s">
        <v>78</v>
      </c>
      <c r="Z1967" s="85" t="s">
        <v>79</v>
      </c>
      <c r="AA1967" s="83" t="s">
        <v>37</v>
      </c>
      <c r="AB1967" s="83"/>
      <c r="AC1967" s="82"/>
      <c r="AD1967" s="61"/>
      <c r="AE1967" s="61"/>
      <c r="AG1967" s="61"/>
      <c r="AH1967" s="15"/>
      <c r="AI1967" s="15"/>
      <c r="AJ1967" s="15"/>
      <c r="AK1967" s="61"/>
      <c r="AO1967" s="27"/>
      <c r="AP1967" s="27">
        <v>400</v>
      </c>
      <c r="AQ1967" s="11"/>
      <c r="AR1967" s="92"/>
      <c r="AT1967" s="11" t="s">
        <v>38</v>
      </c>
      <c r="AU1967" s="14" t="s">
        <v>80</v>
      </c>
      <c r="AV1967" s="13" t="s">
        <v>80</v>
      </c>
      <c r="AW1967" s="15" t="s">
        <v>214</v>
      </c>
      <c r="AZ1967" s="10">
        <v>10047</v>
      </c>
    </row>
    <row r="1968" spans="4:52" s="10" customFormat="1" ht="12" x14ac:dyDescent="0.2">
      <c r="D1968" s="82"/>
      <c r="E1968" s="83"/>
      <c r="F1968" s="83"/>
      <c r="G1968" s="83"/>
      <c r="I1968" s="107"/>
      <c r="J1968" s="83"/>
      <c r="K1968" s="82"/>
      <c r="L1968" s="85"/>
      <c r="M1968" s="83"/>
      <c r="N1968" s="82"/>
      <c r="O1968" s="82"/>
      <c r="P1968" s="83"/>
      <c r="Q1968" s="86"/>
      <c r="R1968" s="12"/>
      <c r="S1968" s="12"/>
      <c r="T1968" s="11"/>
      <c r="U1968" s="73"/>
      <c r="V1968" s="83"/>
      <c r="W1968" s="89">
        <v>123</v>
      </c>
      <c r="X1968" s="89">
        <v>0.90800000000000003</v>
      </c>
      <c r="Y1968" s="82" t="s">
        <v>166</v>
      </c>
      <c r="Z1968" s="85" t="s">
        <v>79</v>
      </c>
      <c r="AA1968" s="83" t="s">
        <v>37</v>
      </c>
      <c r="AB1968" s="83"/>
      <c r="AC1968" s="82"/>
      <c r="AD1968" s="61"/>
      <c r="AE1968" s="61"/>
      <c r="AG1968" s="61"/>
      <c r="AH1968" s="61"/>
      <c r="AI1968" s="61"/>
      <c r="AJ1968" s="61"/>
      <c r="AK1968" s="61"/>
      <c r="AL1968" s="61"/>
      <c r="AM1968" s="61"/>
      <c r="AN1968" s="61"/>
      <c r="AO1968" s="27"/>
      <c r="AP1968" s="27">
        <v>600</v>
      </c>
      <c r="AQ1968" s="11"/>
      <c r="AR1968" s="92"/>
      <c r="AT1968" s="11" t="s">
        <v>38</v>
      </c>
      <c r="AU1968" s="14" t="s">
        <v>80</v>
      </c>
      <c r="AV1968" s="13" t="s">
        <v>80</v>
      </c>
      <c r="AW1968" s="15" t="s">
        <v>214</v>
      </c>
      <c r="AX1968" s="10" t="s">
        <v>225</v>
      </c>
      <c r="AZ1968" s="10">
        <v>10050</v>
      </c>
    </row>
    <row r="1969" spans="4:52" s="10" customFormat="1" ht="12" x14ac:dyDescent="0.2">
      <c r="D1969" s="82"/>
      <c r="E1969" s="83"/>
      <c r="F1969" s="83"/>
      <c r="G1969" s="83"/>
      <c r="I1969" s="107"/>
      <c r="J1969" s="83"/>
      <c r="K1969" s="82"/>
      <c r="L1969" s="85"/>
      <c r="M1969" s="83"/>
      <c r="N1969" s="82"/>
      <c r="O1969" s="82"/>
      <c r="P1969" s="83"/>
      <c r="Q1969" s="86"/>
      <c r="R1969" s="12"/>
      <c r="S1969" s="12"/>
      <c r="T1969" s="11"/>
      <c r="U1969" s="73"/>
      <c r="V1969" s="83"/>
      <c r="W1969" s="89">
        <v>123</v>
      </c>
      <c r="X1969" s="89">
        <v>0.90800000000000003</v>
      </c>
      <c r="Y1969" s="82" t="s">
        <v>166</v>
      </c>
      <c r="Z1969" s="85" t="s">
        <v>79</v>
      </c>
      <c r="AA1969" s="83" t="s">
        <v>37</v>
      </c>
      <c r="AB1969" s="83"/>
      <c r="AC1969" s="82"/>
      <c r="AD1969" s="61"/>
      <c r="AE1969" s="61"/>
      <c r="AG1969" s="61"/>
      <c r="AH1969" s="61"/>
      <c r="AI1969" s="61"/>
      <c r="AJ1969" s="61"/>
      <c r="AK1969" s="61"/>
      <c r="AL1969" s="61"/>
      <c r="AM1969" s="61"/>
      <c r="AN1969" s="61"/>
      <c r="AO1969" s="27"/>
      <c r="AP1969" s="27">
        <v>600</v>
      </c>
      <c r="AQ1969" s="11"/>
      <c r="AR1969" s="92"/>
      <c r="AT1969" s="11" t="s">
        <v>38</v>
      </c>
      <c r="AU1969" s="14" t="s">
        <v>80</v>
      </c>
      <c r="AV1969" s="13" t="s">
        <v>80</v>
      </c>
      <c r="AW1969" s="15" t="s">
        <v>214</v>
      </c>
      <c r="AX1969" s="10" t="s">
        <v>225</v>
      </c>
      <c r="AZ1969" s="10">
        <v>10051</v>
      </c>
    </row>
    <row r="1970" spans="4:52" s="10" customFormat="1" ht="12" x14ac:dyDescent="0.2">
      <c r="D1970" s="82"/>
      <c r="E1970" s="83"/>
      <c r="F1970" s="83"/>
      <c r="G1970" s="83"/>
      <c r="I1970" s="107"/>
      <c r="J1970" s="83"/>
      <c r="K1970" s="82"/>
      <c r="L1970" s="85"/>
      <c r="M1970" s="83"/>
      <c r="N1970" s="82"/>
      <c r="O1970" s="82"/>
      <c r="P1970" s="83"/>
      <c r="Q1970" s="86"/>
      <c r="R1970" s="12"/>
      <c r="S1970" s="12"/>
      <c r="T1970" s="11"/>
      <c r="U1970" s="73"/>
      <c r="V1970" s="87"/>
      <c r="W1970" s="89">
        <v>97.67</v>
      </c>
      <c r="X1970" s="89">
        <v>0.32</v>
      </c>
      <c r="Y1970" s="82" t="s">
        <v>78</v>
      </c>
      <c r="Z1970" s="85" t="s">
        <v>79</v>
      </c>
      <c r="AA1970" s="83" t="s">
        <v>37</v>
      </c>
      <c r="AB1970" s="83"/>
      <c r="AC1970" s="82"/>
      <c r="AD1970" s="61"/>
      <c r="AE1970" s="61"/>
      <c r="AG1970" s="61"/>
      <c r="AH1970" s="15"/>
      <c r="AI1970" s="15"/>
      <c r="AJ1970" s="15"/>
      <c r="AK1970" s="61"/>
      <c r="AO1970" s="27"/>
      <c r="AP1970" s="27">
        <v>240</v>
      </c>
      <c r="AQ1970" s="11"/>
      <c r="AR1970" s="92"/>
      <c r="AT1970" s="11" t="s">
        <v>38</v>
      </c>
      <c r="AU1970" s="14" t="s">
        <v>80</v>
      </c>
      <c r="AV1970" s="13" t="s">
        <v>80</v>
      </c>
      <c r="AW1970" s="15" t="s">
        <v>214</v>
      </c>
      <c r="AZ1970" s="10">
        <v>10053</v>
      </c>
    </row>
    <row r="1971" spans="4:52" s="10" customFormat="1" ht="12" x14ac:dyDescent="0.2">
      <c r="D1971" s="82"/>
      <c r="E1971" s="83"/>
      <c r="F1971" s="83"/>
      <c r="G1971" s="83"/>
      <c r="I1971" s="107"/>
      <c r="J1971" s="83"/>
      <c r="K1971" s="82"/>
      <c r="L1971" s="85"/>
      <c r="M1971" s="83"/>
      <c r="N1971" s="82"/>
      <c r="O1971" s="82"/>
      <c r="P1971" s="83"/>
      <c r="Q1971" s="86"/>
      <c r="R1971" s="12"/>
      <c r="S1971" s="12"/>
      <c r="T1971" s="11"/>
      <c r="U1971" s="73"/>
      <c r="V1971" s="83"/>
      <c r="W1971" s="89">
        <v>11</v>
      </c>
      <c r="X1971" s="89">
        <v>0.26400000000000001</v>
      </c>
      <c r="Y1971" s="82" t="s">
        <v>111</v>
      </c>
      <c r="Z1971" s="85" t="s">
        <v>79</v>
      </c>
      <c r="AA1971" s="83" t="s">
        <v>37</v>
      </c>
      <c r="AB1971" s="83"/>
      <c r="AC1971" s="82"/>
      <c r="AD1971" s="61"/>
      <c r="AE1971" s="61"/>
      <c r="AG1971" s="61"/>
      <c r="AH1971" s="15"/>
      <c r="AI1971" s="15"/>
      <c r="AJ1971" s="15"/>
      <c r="AK1971" s="61"/>
      <c r="AO1971" s="27"/>
      <c r="AP1971" s="27">
        <v>240</v>
      </c>
      <c r="AQ1971" s="11"/>
      <c r="AR1971" s="92"/>
      <c r="AT1971" s="11" t="s">
        <v>38</v>
      </c>
      <c r="AU1971" s="14" t="s">
        <v>80</v>
      </c>
      <c r="AV1971" s="13" t="s">
        <v>80</v>
      </c>
      <c r="AW1971" s="15" t="s">
        <v>214</v>
      </c>
      <c r="AZ1971" s="10">
        <v>10054</v>
      </c>
    </row>
    <row r="1972" spans="4:52" s="10" customFormat="1" ht="12" x14ac:dyDescent="0.2">
      <c r="D1972" s="82"/>
      <c r="E1972" s="83"/>
      <c r="F1972" s="83"/>
      <c r="G1972" s="83"/>
      <c r="I1972" s="107"/>
      <c r="J1972" s="83"/>
      <c r="K1972" s="82"/>
      <c r="L1972" s="85"/>
      <c r="M1972" s="83"/>
      <c r="N1972" s="82"/>
      <c r="O1972" s="82"/>
      <c r="P1972" s="83"/>
      <c r="Q1972" s="86"/>
      <c r="R1972" s="12"/>
      <c r="S1972" s="12"/>
      <c r="T1972" s="11"/>
      <c r="U1972" s="73"/>
      <c r="V1972" s="83"/>
      <c r="W1972" s="89">
        <v>15</v>
      </c>
      <c r="X1972" s="89">
        <v>0.37</v>
      </c>
      <c r="Y1972" s="82" t="s">
        <v>111</v>
      </c>
      <c r="Z1972" s="85" t="s">
        <v>79</v>
      </c>
      <c r="AA1972" s="83" t="s">
        <v>37</v>
      </c>
      <c r="AB1972" s="83"/>
      <c r="AC1972" s="82"/>
      <c r="AD1972" s="61"/>
      <c r="AE1972" s="61"/>
      <c r="AG1972" s="61"/>
      <c r="AH1972" s="15"/>
      <c r="AI1972" s="15"/>
      <c r="AJ1972" s="15"/>
      <c r="AK1972" s="61"/>
      <c r="AO1972" s="27"/>
      <c r="AP1972" s="27">
        <v>240</v>
      </c>
      <c r="AQ1972" s="11"/>
      <c r="AR1972" s="92"/>
      <c r="AT1972" s="11" t="s">
        <v>38</v>
      </c>
      <c r="AU1972" s="14" t="s">
        <v>80</v>
      </c>
      <c r="AV1972" s="13" t="s">
        <v>80</v>
      </c>
      <c r="AW1972" s="15" t="s">
        <v>214</v>
      </c>
      <c r="AZ1972" s="10">
        <v>10055</v>
      </c>
    </row>
    <row r="1973" spans="4:52" s="10" customFormat="1" ht="12" x14ac:dyDescent="0.2">
      <c r="D1973" s="82"/>
      <c r="E1973" s="83"/>
      <c r="F1973" s="83"/>
      <c r="G1973" s="83"/>
      <c r="I1973" s="107"/>
      <c r="J1973" s="83"/>
      <c r="K1973" s="82"/>
      <c r="L1973" s="85"/>
      <c r="M1973" s="83"/>
      <c r="N1973" s="82"/>
      <c r="O1973" s="82"/>
      <c r="P1973" s="83"/>
      <c r="Q1973" s="86"/>
      <c r="R1973" s="12"/>
      <c r="S1973" s="12"/>
      <c r="T1973" s="11"/>
      <c r="U1973" s="73"/>
      <c r="V1973" s="83"/>
      <c r="W1973" s="89">
        <v>31</v>
      </c>
      <c r="X1973" s="89">
        <v>0.19800000000000001</v>
      </c>
      <c r="Y1973" s="82" t="s">
        <v>78</v>
      </c>
      <c r="Z1973" s="85" t="s">
        <v>79</v>
      </c>
      <c r="AA1973" s="83" t="s">
        <v>37</v>
      </c>
      <c r="AB1973" s="83"/>
      <c r="AC1973" s="82"/>
      <c r="AD1973" s="61"/>
      <c r="AE1973" s="61"/>
      <c r="AG1973" s="61"/>
      <c r="AH1973" s="15"/>
      <c r="AI1973" s="15"/>
      <c r="AJ1973" s="15"/>
      <c r="AK1973" s="61"/>
      <c r="AO1973" s="27"/>
      <c r="AP1973" s="27">
        <v>240</v>
      </c>
      <c r="AQ1973" s="11"/>
      <c r="AR1973" s="92"/>
      <c r="AT1973" s="11" t="s">
        <v>38</v>
      </c>
      <c r="AU1973" s="14" t="s">
        <v>80</v>
      </c>
      <c r="AV1973" s="13" t="s">
        <v>80</v>
      </c>
      <c r="AW1973" s="15" t="s">
        <v>214</v>
      </c>
      <c r="AZ1973" s="10">
        <v>10056</v>
      </c>
    </row>
    <row r="1974" spans="4:52" s="10" customFormat="1" ht="12" x14ac:dyDescent="0.2">
      <c r="D1974" s="82"/>
      <c r="E1974" s="83"/>
      <c r="F1974" s="83"/>
      <c r="G1974" s="83"/>
      <c r="I1974" s="107"/>
      <c r="J1974" s="83"/>
      <c r="K1974" s="82"/>
      <c r="L1974" s="85"/>
      <c r="M1974" s="83"/>
      <c r="N1974" s="82"/>
      <c r="O1974" s="82"/>
      <c r="P1974" s="83"/>
      <c r="Q1974" s="86"/>
      <c r="R1974" s="12"/>
      <c r="S1974" s="12"/>
      <c r="T1974" s="11"/>
      <c r="U1974" s="73"/>
      <c r="V1974" s="83"/>
      <c r="W1974" s="89">
        <v>28.33</v>
      </c>
      <c r="X1974" s="89">
        <v>0.441</v>
      </c>
      <c r="Y1974" s="82" t="s">
        <v>78</v>
      </c>
      <c r="Z1974" s="85" t="s">
        <v>79</v>
      </c>
      <c r="AA1974" s="83" t="s">
        <v>37</v>
      </c>
      <c r="AB1974" s="83"/>
      <c r="AC1974" s="82"/>
      <c r="AD1974" s="61"/>
      <c r="AE1974" s="61"/>
      <c r="AG1974" s="61"/>
      <c r="AH1974" s="15"/>
      <c r="AI1974" s="15"/>
      <c r="AJ1974" s="15"/>
      <c r="AK1974" s="61"/>
      <c r="AO1974" s="27"/>
      <c r="AP1974" s="27">
        <v>240</v>
      </c>
      <c r="AQ1974" s="11"/>
      <c r="AR1974" s="92"/>
      <c r="AT1974" s="11" t="s">
        <v>38</v>
      </c>
      <c r="AU1974" s="14" t="s">
        <v>80</v>
      </c>
      <c r="AV1974" s="13" t="s">
        <v>80</v>
      </c>
      <c r="AW1974" s="15" t="s">
        <v>214</v>
      </c>
      <c r="AZ1974" s="10">
        <v>10057</v>
      </c>
    </row>
    <row r="1975" spans="4:52" s="10" customFormat="1" ht="12" x14ac:dyDescent="0.2">
      <c r="D1975" s="82"/>
      <c r="E1975" s="83"/>
      <c r="F1975" s="83"/>
      <c r="G1975" s="83"/>
      <c r="I1975" s="107"/>
      <c r="J1975" s="83"/>
      <c r="K1975" s="82"/>
      <c r="L1975" s="85"/>
      <c r="M1975" s="83"/>
      <c r="N1975" s="82"/>
      <c r="O1975" s="82"/>
      <c r="P1975" s="83"/>
      <c r="Q1975" s="86"/>
      <c r="R1975" s="12"/>
      <c r="S1975" s="12"/>
      <c r="T1975" s="11"/>
      <c r="U1975" s="73"/>
      <c r="V1975" s="83"/>
      <c r="W1975" s="89">
        <v>28</v>
      </c>
      <c r="X1975" s="89">
        <v>0.24</v>
      </c>
      <c r="Y1975" s="82" t="s">
        <v>278</v>
      </c>
      <c r="Z1975" s="85" t="s">
        <v>79</v>
      </c>
      <c r="AA1975" s="83" t="s">
        <v>37</v>
      </c>
      <c r="AB1975" s="83"/>
      <c r="AC1975" s="82"/>
      <c r="AD1975" s="61"/>
      <c r="AE1975" s="61"/>
      <c r="AG1975" s="61"/>
      <c r="AH1975" s="61"/>
      <c r="AI1975" s="61"/>
      <c r="AJ1975" s="61"/>
      <c r="AK1975" s="61"/>
      <c r="AL1975" s="61"/>
      <c r="AM1975" s="61"/>
      <c r="AN1975" s="61"/>
      <c r="AO1975" s="27"/>
      <c r="AP1975" s="27">
        <v>600</v>
      </c>
      <c r="AQ1975" s="11"/>
      <c r="AR1975" s="92"/>
      <c r="AT1975" s="11" t="s">
        <v>38</v>
      </c>
      <c r="AU1975" s="14" t="s">
        <v>80</v>
      </c>
      <c r="AV1975" s="13" t="s">
        <v>80</v>
      </c>
      <c r="AW1975" s="15" t="s">
        <v>214</v>
      </c>
      <c r="AX1975" s="10" t="s">
        <v>225</v>
      </c>
      <c r="AZ1975" s="10">
        <v>10065</v>
      </c>
    </row>
    <row r="1976" spans="4:52" s="10" customFormat="1" ht="12" x14ac:dyDescent="0.2">
      <c r="D1976" s="82"/>
      <c r="E1976" s="83"/>
      <c r="F1976" s="83"/>
      <c r="G1976" s="83"/>
      <c r="I1976" s="107"/>
      <c r="J1976" s="83"/>
      <c r="K1976" s="82"/>
      <c r="L1976" s="85"/>
      <c r="M1976" s="83"/>
      <c r="N1976" s="82"/>
      <c r="O1976" s="82"/>
      <c r="P1976" s="83"/>
      <c r="Q1976" s="86"/>
      <c r="R1976" s="12"/>
      <c r="S1976" s="12"/>
      <c r="T1976" s="11"/>
      <c r="U1976" s="73"/>
      <c r="V1976" s="83"/>
      <c r="W1976" s="89">
        <v>27</v>
      </c>
      <c r="X1976" s="89">
        <v>0.26400000000000001</v>
      </c>
      <c r="Y1976" s="82" t="s">
        <v>111</v>
      </c>
      <c r="Z1976" s="85" t="s">
        <v>79</v>
      </c>
      <c r="AA1976" s="83" t="s">
        <v>37</v>
      </c>
      <c r="AB1976" s="83"/>
      <c r="AC1976" s="82"/>
      <c r="AD1976" s="61"/>
      <c r="AE1976" s="61"/>
      <c r="AG1976" s="61"/>
      <c r="AH1976" s="61"/>
      <c r="AI1976" s="61"/>
      <c r="AJ1976" s="61"/>
      <c r="AK1976" s="61"/>
      <c r="AL1976" s="61"/>
      <c r="AM1976" s="61"/>
      <c r="AN1976" s="61"/>
      <c r="AO1976" s="27"/>
      <c r="AP1976" s="27">
        <v>600</v>
      </c>
      <c r="AQ1976" s="11"/>
      <c r="AR1976" s="92"/>
      <c r="AT1976" s="11" t="s">
        <v>38</v>
      </c>
      <c r="AU1976" s="14" t="s">
        <v>80</v>
      </c>
      <c r="AV1976" s="13" t="s">
        <v>80</v>
      </c>
      <c r="AW1976" s="15" t="s">
        <v>214</v>
      </c>
      <c r="AX1976" s="10" t="s">
        <v>225</v>
      </c>
      <c r="AZ1976" s="10">
        <v>10066</v>
      </c>
    </row>
    <row r="1977" spans="4:52" s="10" customFormat="1" ht="12" x14ac:dyDescent="0.2">
      <c r="D1977" s="82"/>
      <c r="E1977" s="83"/>
      <c r="F1977" s="83"/>
      <c r="G1977" s="83"/>
      <c r="I1977" s="107"/>
      <c r="J1977" s="83"/>
      <c r="K1977" s="82"/>
      <c r="L1977" s="85"/>
      <c r="M1977" s="83"/>
      <c r="N1977" s="82"/>
      <c r="O1977" s="82"/>
      <c r="P1977" s="83"/>
      <c r="Q1977" s="86"/>
      <c r="R1977" s="12"/>
      <c r="S1977" s="12"/>
      <c r="T1977" s="11"/>
      <c r="U1977" s="73"/>
      <c r="V1977" s="87"/>
      <c r="W1977" s="89">
        <v>91</v>
      </c>
      <c r="X1977" s="89">
        <v>0.78200000000000003</v>
      </c>
      <c r="Y1977" s="82" t="s">
        <v>278</v>
      </c>
      <c r="Z1977" s="85" t="s">
        <v>79</v>
      </c>
      <c r="AA1977" s="83" t="s">
        <v>37</v>
      </c>
      <c r="AB1977" s="83"/>
      <c r="AC1977" s="82"/>
      <c r="AD1977" s="61"/>
      <c r="AE1977" s="61"/>
      <c r="AG1977" s="61"/>
      <c r="AH1977" s="15"/>
      <c r="AI1977" s="15"/>
      <c r="AJ1977" s="15"/>
      <c r="AK1977" s="61"/>
      <c r="AO1977" s="27"/>
      <c r="AP1977" s="27">
        <v>1500</v>
      </c>
      <c r="AQ1977" s="11"/>
      <c r="AR1977" s="92"/>
      <c r="AT1977" s="11" t="s">
        <v>47</v>
      </c>
      <c r="AU1977" s="14" t="s">
        <v>80</v>
      </c>
      <c r="AV1977" s="13" t="s">
        <v>80</v>
      </c>
      <c r="AW1977" s="15" t="s">
        <v>214</v>
      </c>
      <c r="AZ1977" s="10">
        <v>10067</v>
      </c>
    </row>
    <row r="1978" spans="4:52" s="10" customFormat="1" ht="12" x14ac:dyDescent="0.2">
      <c r="D1978" s="112"/>
      <c r="E1978" s="83"/>
      <c r="F1978" s="83"/>
      <c r="G1978" s="83"/>
      <c r="I1978" s="107"/>
      <c r="J1978" s="83"/>
      <c r="K1978" s="82"/>
      <c r="L1978" s="85"/>
      <c r="M1978" s="83"/>
      <c r="N1978" s="82"/>
      <c r="O1978" s="82"/>
      <c r="P1978" s="83"/>
      <c r="Q1978" s="86"/>
      <c r="R1978" s="12"/>
      <c r="S1978" s="12"/>
      <c r="T1978" s="11"/>
      <c r="U1978" s="73"/>
      <c r="V1978" s="83"/>
      <c r="W1978" s="89">
        <v>29</v>
      </c>
      <c r="X1978" s="89">
        <v>4.4999999999999998E-2</v>
      </c>
      <c r="Y1978" s="82" t="s">
        <v>73</v>
      </c>
      <c r="Z1978" s="85" t="s">
        <v>74</v>
      </c>
      <c r="AA1978" s="83" t="s">
        <v>37</v>
      </c>
      <c r="AB1978" s="83"/>
      <c r="AC1978" s="82"/>
      <c r="AD1978" s="61"/>
      <c r="AE1978" s="61"/>
      <c r="AG1978" s="61"/>
      <c r="AH1978" s="15"/>
      <c r="AI1978" s="15"/>
      <c r="AJ1978" s="15"/>
      <c r="AK1978" s="61"/>
      <c r="AL1978" s="15"/>
      <c r="AM1978" s="15"/>
      <c r="AN1978" s="15"/>
      <c r="AO1978" s="27"/>
      <c r="AP1978" s="27">
        <v>390</v>
      </c>
      <c r="AQ1978" s="11"/>
      <c r="AR1978" s="92"/>
      <c r="AT1978" s="11" t="s">
        <v>38</v>
      </c>
      <c r="AU1978" s="14" t="s">
        <v>75</v>
      </c>
      <c r="AV1978" s="13" t="s">
        <v>75</v>
      </c>
      <c r="AW1978" s="15" t="s">
        <v>214</v>
      </c>
      <c r="AX1978" s="108" t="s">
        <v>139</v>
      </c>
      <c r="AZ1978" s="10">
        <v>10072</v>
      </c>
    </row>
    <row r="1979" spans="4:52" s="10" customFormat="1" ht="12" x14ac:dyDescent="0.2">
      <c r="D1979" s="112"/>
      <c r="E1979" s="83"/>
      <c r="F1979" s="83"/>
      <c r="G1979" s="83"/>
      <c r="I1979" s="107"/>
      <c r="J1979" s="83"/>
      <c r="K1979" s="82"/>
      <c r="L1979" s="85"/>
      <c r="M1979" s="83"/>
      <c r="N1979" s="82"/>
      <c r="O1979" s="82"/>
      <c r="P1979" s="83"/>
      <c r="Q1979" s="86"/>
      <c r="R1979" s="12"/>
      <c r="S1979" s="12"/>
      <c r="T1979" s="11"/>
      <c r="U1979" s="73"/>
      <c r="V1979" s="83"/>
      <c r="W1979" s="89">
        <v>1</v>
      </c>
      <c r="X1979" s="89">
        <v>1.4999999999999999E-2</v>
      </c>
      <c r="Y1979" s="82" t="s">
        <v>73</v>
      </c>
      <c r="Z1979" s="85" t="s">
        <v>74</v>
      </c>
      <c r="AA1979" s="83" t="s">
        <v>37</v>
      </c>
      <c r="AB1979" s="83"/>
      <c r="AC1979" s="82"/>
      <c r="AD1979" s="61"/>
      <c r="AE1979" s="61"/>
      <c r="AG1979" s="61"/>
      <c r="AH1979" s="15"/>
      <c r="AI1979" s="15"/>
      <c r="AJ1979" s="15"/>
      <c r="AK1979" s="61"/>
      <c r="AL1979" s="15"/>
      <c r="AM1979" s="15"/>
      <c r="AN1979" s="15"/>
      <c r="AO1979" s="27"/>
      <c r="AP1979" s="27">
        <v>390</v>
      </c>
      <c r="AQ1979" s="11"/>
      <c r="AR1979" s="92"/>
      <c r="AT1979" s="11" t="s">
        <v>38</v>
      </c>
      <c r="AU1979" s="14" t="s">
        <v>75</v>
      </c>
      <c r="AV1979" s="13" t="s">
        <v>75</v>
      </c>
      <c r="AW1979" s="15" t="s">
        <v>214</v>
      </c>
      <c r="AX1979" s="108" t="s">
        <v>139</v>
      </c>
      <c r="AZ1979" s="10">
        <v>10073</v>
      </c>
    </row>
    <row r="1980" spans="4:52" s="10" customFormat="1" ht="12" x14ac:dyDescent="0.2">
      <c r="D1980" s="82"/>
      <c r="E1980" s="83"/>
      <c r="F1980" s="83"/>
      <c r="G1980" s="83"/>
      <c r="I1980" s="107"/>
      <c r="J1980" s="83"/>
      <c r="K1980" s="82"/>
      <c r="L1980" s="85"/>
      <c r="M1980" s="83"/>
      <c r="N1980" s="82"/>
      <c r="O1980" s="82"/>
      <c r="P1980" s="83"/>
      <c r="Q1980" s="86"/>
      <c r="R1980" s="12"/>
      <c r="S1980" s="12"/>
      <c r="T1980" s="11"/>
      <c r="U1980" s="73"/>
      <c r="V1980" s="87"/>
      <c r="W1980" s="89">
        <v>6.9</v>
      </c>
      <c r="X1980" s="89">
        <v>8.1000000000000003E-2</v>
      </c>
      <c r="Y1980" s="82" t="s">
        <v>97</v>
      </c>
      <c r="Z1980" s="85" t="s">
        <v>71</v>
      </c>
      <c r="AA1980" s="83" t="s">
        <v>37</v>
      </c>
      <c r="AB1980" s="83"/>
      <c r="AC1980" s="82"/>
      <c r="AD1980" s="61"/>
      <c r="AE1980" s="61"/>
      <c r="AG1980" s="61"/>
      <c r="AH1980" s="15"/>
      <c r="AI1980" s="15"/>
      <c r="AJ1980" s="15"/>
      <c r="AK1980" s="61"/>
      <c r="AO1980" s="27"/>
      <c r="AP1980" s="27">
        <v>528</v>
      </c>
      <c r="AQ1980" s="11"/>
      <c r="AR1980" s="92"/>
      <c r="AT1980" s="11" t="s">
        <v>38</v>
      </c>
      <c r="AU1980" s="14" t="s">
        <v>72</v>
      </c>
      <c r="AV1980" s="13" t="s">
        <v>72</v>
      </c>
      <c r="AW1980" s="15" t="s">
        <v>214</v>
      </c>
      <c r="AZ1980" s="10">
        <v>10278</v>
      </c>
    </row>
    <row r="1981" spans="4:52" s="10" customFormat="1" ht="12" x14ac:dyDescent="0.2">
      <c r="D1981" s="82"/>
      <c r="E1981" s="83"/>
      <c r="F1981" s="83"/>
      <c r="G1981" s="83"/>
      <c r="I1981" s="107"/>
      <c r="J1981" s="83"/>
      <c r="K1981" s="82"/>
      <c r="L1981" s="85"/>
      <c r="M1981" s="83"/>
      <c r="N1981" s="82"/>
      <c r="O1981" s="82"/>
      <c r="P1981" s="83"/>
      <c r="Q1981" s="86"/>
      <c r="R1981" s="12"/>
      <c r="S1981" s="12"/>
      <c r="T1981" s="11"/>
      <c r="U1981" s="73"/>
      <c r="V1981" s="87"/>
      <c r="W1981" s="89">
        <v>6.9</v>
      </c>
      <c r="X1981" s="89">
        <v>0.14399999999999999</v>
      </c>
      <c r="Y1981" s="82" t="s">
        <v>97</v>
      </c>
      <c r="Z1981" s="85" t="s">
        <v>71</v>
      </c>
      <c r="AA1981" s="83" t="s">
        <v>37</v>
      </c>
      <c r="AB1981" s="83"/>
      <c r="AC1981" s="82"/>
      <c r="AD1981" s="61"/>
      <c r="AE1981" s="61"/>
      <c r="AG1981" s="61"/>
      <c r="AH1981" s="15"/>
      <c r="AI1981" s="15"/>
      <c r="AJ1981" s="15"/>
      <c r="AK1981" s="61"/>
      <c r="AO1981" s="27"/>
      <c r="AP1981" s="27">
        <v>528</v>
      </c>
      <c r="AQ1981" s="11"/>
      <c r="AR1981" s="92"/>
      <c r="AT1981" s="11" t="s">
        <v>38</v>
      </c>
      <c r="AU1981" s="14" t="s">
        <v>72</v>
      </c>
      <c r="AV1981" s="13" t="s">
        <v>72</v>
      </c>
      <c r="AW1981" s="15" t="s">
        <v>214</v>
      </c>
      <c r="AZ1981" s="10">
        <v>10279</v>
      </c>
    </row>
    <row r="1982" spans="4:52" s="10" customFormat="1" ht="12" x14ac:dyDescent="0.2">
      <c r="D1982" s="82"/>
      <c r="E1982" s="83"/>
      <c r="F1982" s="83"/>
      <c r="G1982" s="83"/>
      <c r="I1982" s="107"/>
      <c r="J1982" s="83"/>
      <c r="K1982" s="82"/>
      <c r="L1982" s="85"/>
      <c r="M1982" s="111"/>
      <c r="N1982" s="82"/>
      <c r="O1982" s="82"/>
      <c r="P1982" s="83"/>
      <c r="Q1982" s="86"/>
      <c r="R1982" s="12"/>
      <c r="S1982" s="12"/>
      <c r="T1982" s="11"/>
      <c r="U1982" s="73"/>
      <c r="V1982" s="87"/>
      <c r="W1982" s="89">
        <v>9.1999999999999993</v>
      </c>
      <c r="X1982" s="89">
        <v>6.8000000000000005E-2</v>
      </c>
      <c r="Y1982" s="82" t="s">
        <v>97</v>
      </c>
      <c r="Z1982" s="85" t="s">
        <v>71</v>
      </c>
      <c r="AA1982" s="83" t="s">
        <v>37</v>
      </c>
      <c r="AB1982" s="83"/>
      <c r="AC1982" s="82"/>
      <c r="AD1982" s="61"/>
      <c r="AE1982" s="61"/>
      <c r="AG1982" s="61"/>
      <c r="AH1982" s="15"/>
      <c r="AI1982" s="15"/>
      <c r="AJ1982" s="15"/>
      <c r="AK1982" s="61"/>
      <c r="AO1982" s="27"/>
      <c r="AP1982" s="27">
        <v>1320</v>
      </c>
      <c r="AQ1982" s="11"/>
      <c r="AR1982" s="92"/>
      <c r="AT1982" s="11" t="s">
        <v>47</v>
      </c>
      <c r="AU1982" s="14" t="s">
        <v>72</v>
      </c>
      <c r="AV1982" s="13" t="s">
        <v>72</v>
      </c>
      <c r="AW1982" s="15" t="s">
        <v>214</v>
      </c>
      <c r="AX1982" s="10" t="s">
        <v>252</v>
      </c>
      <c r="AZ1982" s="10">
        <v>10287</v>
      </c>
    </row>
    <row r="1983" spans="4:52" s="10" customFormat="1" ht="12" x14ac:dyDescent="0.2">
      <c r="D1983" s="82"/>
      <c r="E1983" s="83"/>
      <c r="F1983" s="83"/>
      <c r="G1983" s="83"/>
      <c r="I1983" s="107"/>
      <c r="J1983" s="83"/>
      <c r="K1983" s="82"/>
      <c r="L1983" s="85"/>
      <c r="M1983" s="83"/>
      <c r="N1983" s="82"/>
      <c r="O1983" s="82"/>
      <c r="P1983" s="83"/>
      <c r="Q1983" s="86"/>
      <c r="R1983" s="12"/>
      <c r="S1983" s="12"/>
      <c r="T1983" s="11"/>
      <c r="U1983" s="73"/>
      <c r="V1983" s="83"/>
      <c r="W1983" s="89">
        <v>6.9</v>
      </c>
      <c r="X1983" s="89">
        <v>2.7E-2</v>
      </c>
      <c r="Y1983" s="82" t="s">
        <v>97</v>
      </c>
      <c r="Z1983" s="85" t="s">
        <v>71</v>
      </c>
      <c r="AA1983" s="83" t="s">
        <v>37</v>
      </c>
      <c r="AB1983" s="83"/>
      <c r="AC1983" s="82"/>
      <c r="AD1983" s="61"/>
      <c r="AE1983" s="61"/>
      <c r="AG1983" s="61"/>
      <c r="AH1983" s="15"/>
      <c r="AI1983" s="15"/>
      <c r="AJ1983" s="15"/>
      <c r="AK1983" s="61"/>
      <c r="AO1983" s="27"/>
      <c r="AP1983" s="27">
        <v>1056</v>
      </c>
      <c r="AQ1983" s="11"/>
      <c r="AR1983" s="92"/>
      <c r="AT1983" s="11" t="s">
        <v>38</v>
      </c>
      <c r="AU1983" s="14" t="s">
        <v>72</v>
      </c>
      <c r="AV1983" s="13" t="s">
        <v>72</v>
      </c>
      <c r="AW1983" s="15" t="s">
        <v>214</v>
      </c>
      <c r="AZ1983" s="10">
        <v>10288</v>
      </c>
    </row>
  </sheetData>
  <autoFilter ref="A16:AZ1983"/>
  <conditionalFormatting sqref="F1016 F779:F1009">
    <cfRule type="duplicateValues" dxfId="16" priority="40"/>
  </conditionalFormatting>
  <conditionalFormatting sqref="Z997:Z1001">
    <cfRule type="duplicateValues" dxfId="15" priority="38"/>
  </conditionalFormatting>
  <conditionalFormatting sqref="G997:H1005">
    <cfRule type="duplicateValues" dxfId="14" priority="39"/>
  </conditionalFormatting>
  <conditionalFormatting sqref="AC1008:AC1009">
    <cfRule type="cellIs" dxfId="13" priority="37" operator="equal">
      <formula>"Complete"</formula>
    </cfRule>
  </conditionalFormatting>
  <conditionalFormatting sqref="F1010:F1015">
    <cfRule type="duplicateValues" dxfId="12" priority="36"/>
  </conditionalFormatting>
  <conditionalFormatting sqref="D1017:D1169">
    <cfRule type="duplicateValues" dxfId="11" priority="35"/>
  </conditionalFormatting>
  <conditionalFormatting sqref="F1581:F1622 F1542:F1579 F1486:F1488 F1490:F1531 G1306:H1306 F1170:F1484">
    <cfRule type="duplicateValues" dxfId="10" priority="34"/>
  </conditionalFormatting>
  <conditionalFormatting sqref="G1542:H1576 G1531:H1531">
    <cfRule type="duplicateValues" dxfId="9" priority="33"/>
  </conditionalFormatting>
  <conditionalFormatting sqref="F1532:F1537">
    <cfRule type="duplicateValues" dxfId="8" priority="32"/>
  </conditionalFormatting>
  <conditionalFormatting sqref="F1538">
    <cfRule type="duplicateValues" dxfId="7" priority="31"/>
  </conditionalFormatting>
  <conditionalFormatting sqref="F1539">
    <cfRule type="duplicateValues" dxfId="6" priority="30"/>
  </conditionalFormatting>
  <conditionalFormatting sqref="F1540">
    <cfRule type="duplicateValues" dxfId="5" priority="29"/>
  </conditionalFormatting>
  <conditionalFormatting sqref="F1541">
    <cfRule type="duplicateValues" dxfId="4" priority="28"/>
  </conditionalFormatting>
  <conditionalFormatting sqref="I1575:I1576">
    <cfRule type="duplicateValues" dxfId="3" priority="27"/>
  </conditionalFormatting>
  <conditionalFormatting sqref="J1820:J1983">
    <cfRule type="cellIs" dxfId="2" priority="23" operator="equal">
      <formula>#N/A</formula>
    </cfRule>
  </conditionalFormatting>
  <conditionalFormatting sqref="F1820:F1983">
    <cfRule type="duplicateValues" dxfId="1" priority="41"/>
  </conditionalFormatting>
  <conditionalFormatting sqref="I1820:I1983">
    <cfRule type="duplicateValues" dxfId="0" priority="42"/>
    <cfRule type="duplicateValues" priority="43"/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Summary</vt:lpstr>
      <vt:lpstr>PIVOT SCC SPECIAL</vt:lpstr>
      <vt:lpstr>Special zone</vt:lpstr>
      <vt:lpstr>Summary!Print_Area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Apiwat Panarach</dc:creator>
  <cp:lastModifiedBy>Supachok Jaruponpisarn (DHL TH)</cp:lastModifiedBy>
  <cp:lastPrinted>2020-10-28T03:49:45Z</cp:lastPrinted>
  <dcterms:created xsi:type="dcterms:W3CDTF">2020-09-11T03:36:33Z</dcterms:created>
  <dcterms:modified xsi:type="dcterms:W3CDTF">2021-03-15T09:47:44Z</dcterms:modified>
</cp:coreProperties>
</file>