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kor\OneDrive\เดสก์ท็อป\"/>
    </mc:Choice>
  </mc:AlternateContent>
  <xr:revisionPtr revIDLastSave="0" documentId="13_ncr:1_{A7B33A71-8D44-496D-9C3A-4652069F04F4}" xr6:coauthVersionLast="47" xr6:coauthVersionMax="47" xr10:uidLastSave="{00000000-0000-0000-0000-000000000000}"/>
  <bookViews>
    <workbookView xWindow="-120" yWindow="-120" windowWidth="29040" windowHeight="15720" activeTab="1" xr2:uid="{4F042693-5CE6-4ED2-A633-779F5C18B730}"/>
  </bookViews>
  <sheets>
    <sheet name="Sieve_table" sheetId="1" r:id="rId1"/>
    <sheet name="Sieve-Brown" sheetId="2" r:id="rId2"/>
  </sheets>
  <externalReferences>
    <externalReference r:id="rId3"/>
  </externalReferences>
  <definedNames>
    <definedName name="AccessDatabase" hidden="1">"C:\pu\ฟอร์มISO.mdb"</definedName>
    <definedName name="brownsugarAsh">[1]AsH!$Q$4:$Q$185</definedName>
    <definedName name="rawsugarAsh">[1]AsH!$I$4:$I$185</definedName>
    <definedName name="refsugarAsh">[1]AsH!$AG$4:$AG$185</definedName>
    <definedName name="sieve_table" localSheetId="1">'Sieve-Brown'!$A$2:$AJ$11</definedName>
    <definedName name="sieve_table">Sieve_table!$A$1:$AJ$10</definedName>
    <definedName name="whitesugarAsh">[1]AsH!$Y$4:$Y$185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1" i="2" l="1"/>
  <c r="J11" i="2" s="1"/>
  <c r="H10" i="2"/>
  <c r="I10" i="2" s="1"/>
  <c r="H9" i="2"/>
  <c r="I9" i="2" s="1"/>
  <c r="H8" i="2"/>
  <c r="I8" i="2" s="1"/>
  <c r="H7" i="2"/>
  <c r="I7" i="2" s="1"/>
  <c r="H6" i="2"/>
  <c r="I6" i="2" s="1"/>
  <c r="H5" i="2"/>
  <c r="I5" i="2" s="1"/>
  <c r="H4" i="2"/>
  <c r="I4" i="2" s="1"/>
  <c r="Q3" i="2"/>
  <c r="R3" i="2" s="1"/>
  <c r="P3" i="2"/>
  <c r="H3" i="2"/>
  <c r="J3" i="2" s="1"/>
  <c r="K3" i="2" s="1"/>
  <c r="H10" i="1"/>
  <c r="J10" i="1" s="1"/>
  <c r="H9" i="1"/>
  <c r="J9" i="1" s="1"/>
  <c r="K9" i="1" s="1"/>
  <c r="H8" i="1"/>
  <c r="I8" i="1" s="1"/>
  <c r="H7" i="1"/>
  <c r="I7" i="1" s="1"/>
  <c r="H6" i="1"/>
  <c r="I6" i="1" s="1"/>
  <c r="H5" i="1"/>
  <c r="I5" i="1" s="1"/>
  <c r="H4" i="1"/>
  <c r="I4" i="1" s="1"/>
  <c r="T2" i="1" s="1"/>
  <c r="H3" i="1"/>
  <c r="I3" i="1" s="1"/>
  <c r="Q2" i="1"/>
  <c r="R2" i="1" s="1"/>
  <c r="P2" i="1"/>
  <c r="J2" i="1"/>
  <c r="K2" i="1" s="1"/>
  <c r="H2" i="1"/>
  <c r="J3" i="1" l="1"/>
  <c r="K3" i="1" s="1"/>
  <c r="J5" i="1"/>
  <c r="K5" i="1" s="1"/>
  <c r="J7" i="1"/>
  <c r="K7" i="1" s="1"/>
  <c r="S2" i="1"/>
  <c r="J4" i="1"/>
  <c r="K4" i="1" s="1"/>
  <c r="J6" i="1"/>
  <c r="K6" i="1" s="1"/>
  <c r="J8" i="1"/>
  <c r="K8" i="1" s="1"/>
  <c r="L3" i="2"/>
  <c r="M3" i="2" s="1"/>
  <c r="T3" i="2"/>
  <c r="I3" i="2"/>
  <c r="K11" i="2"/>
  <c r="L11" i="2" s="1"/>
  <c r="S3" i="2"/>
  <c r="J4" i="2"/>
  <c r="K4" i="2" s="1"/>
  <c r="J5" i="2"/>
  <c r="K5" i="2" s="1"/>
  <c r="J6" i="2"/>
  <c r="K6" i="2" s="1"/>
  <c r="J7" i="2"/>
  <c r="K7" i="2" s="1"/>
  <c r="J8" i="2"/>
  <c r="K8" i="2" s="1"/>
  <c r="J9" i="2"/>
  <c r="K9" i="2" s="1"/>
  <c r="J10" i="2"/>
  <c r="K10" i="2" s="1"/>
  <c r="L4" i="1"/>
  <c r="M4" i="1" s="1"/>
  <c r="L6" i="1"/>
  <c r="M6" i="1" s="1"/>
  <c r="L8" i="1"/>
  <c r="M8" i="1" s="1"/>
  <c r="L2" i="1"/>
  <c r="M2" i="1" s="1"/>
  <c r="W2" i="1"/>
  <c r="Z2" i="1"/>
  <c r="L9" i="1"/>
  <c r="M9" i="1" s="1"/>
  <c r="L3" i="1"/>
  <c r="M3" i="1" s="1"/>
  <c r="L5" i="1"/>
  <c r="M5" i="1" s="1"/>
  <c r="L7" i="1"/>
  <c r="M7" i="1" s="1"/>
  <c r="K10" i="1"/>
  <c r="L10" i="1" s="1"/>
  <c r="I2" i="1"/>
  <c r="I9" i="1"/>
  <c r="U2" i="1" l="1"/>
  <c r="Y2" i="1"/>
  <c r="AB2" i="1" s="1"/>
  <c r="U3" i="2"/>
  <c r="L7" i="2"/>
  <c r="M7" i="2" s="1"/>
  <c r="W3" i="2"/>
  <c r="V3" i="2"/>
  <c r="L10" i="2"/>
  <c r="M10" i="2" s="1"/>
  <c r="L6" i="2"/>
  <c r="M6" i="2" s="1"/>
  <c r="N3" i="2"/>
  <c r="O3" i="2"/>
  <c r="Z3" i="2"/>
  <c r="L9" i="2"/>
  <c r="M9" i="2" s="1"/>
  <c r="L5" i="2"/>
  <c r="M5" i="2" s="1"/>
  <c r="L8" i="2"/>
  <c r="M8" i="2" s="1"/>
  <c r="L4" i="2"/>
  <c r="M4" i="2" s="1"/>
  <c r="Y3" i="2"/>
  <c r="X3" i="2"/>
  <c r="O7" i="1"/>
  <c r="N7" i="1"/>
  <c r="O5" i="1"/>
  <c r="N5" i="1"/>
  <c r="O8" i="1"/>
  <c r="N8" i="1"/>
  <c r="O2" i="1"/>
  <c r="N2" i="1"/>
  <c r="O3" i="1"/>
  <c r="N3" i="1"/>
  <c r="O6" i="1"/>
  <c r="N6" i="1"/>
  <c r="O9" i="1"/>
  <c r="N9" i="1"/>
  <c r="O4" i="1"/>
  <c r="N4" i="1"/>
  <c r="V2" i="1"/>
  <c r="X2" i="1"/>
  <c r="AA2" i="1" s="1"/>
  <c r="AB3" i="2" l="1"/>
  <c r="O5" i="2"/>
  <c r="N5" i="2"/>
  <c r="O10" i="2"/>
  <c r="N10" i="2"/>
  <c r="O4" i="2"/>
  <c r="N4" i="2"/>
  <c r="O6" i="2"/>
  <c r="N6" i="2"/>
  <c r="O7" i="2"/>
  <c r="N7" i="2"/>
  <c r="O8" i="2"/>
  <c r="N8" i="2"/>
  <c r="O9" i="2"/>
  <c r="N9" i="2"/>
  <c r="AA3" i="2"/>
</calcChain>
</file>

<file path=xl/sharedStrings.xml><?xml version="1.0" encoding="utf-8"?>
<sst xmlns="http://schemas.openxmlformats.org/spreadsheetml/2006/main" count="61" uniqueCount="31">
  <si>
    <t>Date</t>
  </si>
  <si>
    <t>Lot.No.</t>
  </si>
  <si>
    <t>Batch.No</t>
  </si>
  <si>
    <r>
      <t xml:space="preserve"> SIZE SIEVE d</t>
    </r>
    <r>
      <rPr>
        <b/>
        <vertAlign val="subscript"/>
        <sz val="8"/>
        <color indexed="12"/>
        <rFont val="Arial"/>
        <family val="2"/>
      </rPr>
      <t>i</t>
    </r>
    <r>
      <rPr>
        <b/>
        <sz val="8"/>
        <color indexed="12"/>
        <rFont val="Arial"/>
        <family val="2"/>
      </rPr>
      <t xml:space="preserve"> (mm)</t>
    </r>
  </si>
  <si>
    <t>No.</t>
  </si>
  <si>
    <t>SIEVE WEIGHT</t>
  </si>
  <si>
    <t>SIEVE+SUGAR WEIGHT</t>
  </si>
  <si>
    <t>SUGAR WEIGHT</t>
  </si>
  <si>
    <t>CUMULATIVE WEIGHT</t>
  </si>
  <si>
    <r>
      <t>CUMULATIVE %( y</t>
    </r>
    <r>
      <rPr>
        <b/>
        <vertAlign val="subscript"/>
        <sz val="8"/>
        <color indexed="12"/>
        <rFont val="Arial"/>
        <family val="2"/>
      </rPr>
      <t>i</t>
    </r>
    <r>
      <rPr>
        <b/>
        <sz val="8"/>
        <color indexed="12"/>
        <rFont val="Arial"/>
        <family val="2"/>
      </rPr>
      <t xml:space="preserve"> )   </t>
    </r>
  </si>
  <si>
    <r>
      <t>1 - y</t>
    </r>
    <r>
      <rPr>
        <vertAlign val="subscript"/>
        <sz val="9"/>
        <color indexed="12"/>
        <rFont val="Arial"/>
        <family val="2"/>
      </rPr>
      <t>i</t>
    </r>
  </si>
  <si>
    <r>
      <t>z</t>
    </r>
    <r>
      <rPr>
        <vertAlign val="subscript"/>
        <sz val="9"/>
        <color indexed="12"/>
        <rFont val="Arial"/>
        <family val="2"/>
      </rPr>
      <t>i</t>
    </r>
  </si>
  <si>
    <r>
      <t>z</t>
    </r>
    <r>
      <rPr>
        <vertAlign val="subscript"/>
        <sz val="9"/>
        <color indexed="12"/>
        <rFont val="Arial"/>
        <family val="2"/>
      </rPr>
      <t>i</t>
    </r>
    <r>
      <rPr>
        <sz val="9"/>
        <color indexed="12"/>
        <rFont val="Arial"/>
        <family val="2"/>
      </rPr>
      <t>d</t>
    </r>
    <r>
      <rPr>
        <vertAlign val="subscript"/>
        <sz val="9"/>
        <color indexed="12"/>
        <rFont val="Arial"/>
        <family val="2"/>
      </rPr>
      <t>i</t>
    </r>
  </si>
  <si>
    <r>
      <t>z</t>
    </r>
    <r>
      <rPr>
        <vertAlign val="superscript"/>
        <sz val="9"/>
        <color indexed="12"/>
        <rFont val="Arial"/>
        <family val="2"/>
      </rPr>
      <t>2</t>
    </r>
  </si>
  <si>
    <t>Slope(ความชัน)</t>
  </si>
  <si>
    <t>Interception</t>
  </si>
  <si>
    <t>MA(ขนาดเม็ด)</t>
  </si>
  <si>
    <t>CV</t>
  </si>
  <si>
    <t>Average (0.425-1.00 mm.)</t>
  </si>
  <si>
    <r>
      <t xml:space="preserve">å </t>
    </r>
    <r>
      <rPr>
        <sz val="14"/>
        <rFont val="AngsanaUPC"/>
        <family val="1"/>
        <charset val="222"/>
      </rPr>
      <t>z</t>
    </r>
    <r>
      <rPr>
        <vertAlign val="subscript"/>
        <sz val="14"/>
        <rFont val="AngsanaUPC"/>
        <family val="1"/>
        <charset val="222"/>
      </rPr>
      <t>i</t>
    </r>
    <r>
      <rPr>
        <vertAlign val="superscript"/>
        <sz val="14"/>
        <rFont val="AngsanaUPC"/>
        <family val="1"/>
        <charset val="222"/>
      </rPr>
      <t>2</t>
    </r>
  </si>
  <si>
    <r>
      <t xml:space="preserve">å </t>
    </r>
    <r>
      <rPr>
        <sz val="14"/>
        <rFont val="AngsanaUPC"/>
        <family val="1"/>
        <charset val="222"/>
      </rPr>
      <t>z</t>
    </r>
    <r>
      <rPr>
        <vertAlign val="subscript"/>
        <sz val="14"/>
        <rFont val="AngsanaUPC"/>
        <family val="1"/>
        <charset val="222"/>
      </rPr>
      <t>i</t>
    </r>
    <r>
      <rPr>
        <sz val="14"/>
        <rFont val="AngsanaUPC"/>
        <family val="1"/>
        <charset val="222"/>
      </rPr>
      <t>d</t>
    </r>
    <r>
      <rPr>
        <vertAlign val="subscript"/>
        <sz val="14"/>
        <rFont val="AngsanaUPC"/>
        <family val="1"/>
        <charset val="222"/>
      </rPr>
      <t>i</t>
    </r>
  </si>
  <si>
    <r>
      <t xml:space="preserve">(å </t>
    </r>
    <r>
      <rPr>
        <sz val="14"/>
        <rFont val="AngsanaUPC"/>
        <family val="1"/>
        <charset val="222"/>
      </rPr>
      <t>z</t>
    </r>
    <r>
      <rPr>
        <vertAlign val="subscript"/>
        <sz val="14"/>
        <rFont val="AngsanaUPC"/>
        <family val="1"/>
        <charset val="222"/>
      </rPr>
      <t>i</t>
    </r>
    <r>
      <rPr>
        <sz val="14"/>
        <rFont val="AngsanaUPC"/>
        <family val="1"/>
        <charset val="222"/>
      </rPr>
      <t>)</t>
    </r>
    <r>
      <rPr>
        <vertAlign val="superscript"/>
        <sz val="14"/>
        <rFont val="AngsanaUPC"/>
        <family val="1"/>
        <charset val="222"/>
      </rPr>
      <t>2</t>
    </r>
  </si>
  <si>
    <r>
      <t xml:space="preserve">å </t>
    </r>
    <r>
      <rPr>
        <sz val="14"/>
        <rFont val="AngsanaUPC"/>
        <family val="1"/>
        <charset val="222"/>
      </rPr>
      <t>z</t>
    </r>
    <r>
      <rPr>
        <vertAlign val="subscript"/>
        <sz val="14"/>
        <rFont val="AngsanaUPC"/>
        <family val="1"/>
        <charset val="222"/>
      </rPr>
      <t>i</t>
    </r>
  </si>
  <si>
    <r>
      <t xml:space="preserve">å </t>
    </r>
    <r>
      <rPr>
        <sz val="14"/>
        <rFont val="AngsanaUPC"/>
        <family val="1"/>
        <charset val="222"/>
      </rPr>
      <t>d</t>
    </r>
    <r>
      <rPr>
        <vertAlign val="subscript"/>
        <sz val="14"/>
        <rFont val="AngsanaUPC"/>
        <family val="1"/>
        <charset val="222"/>
      </rPr>
      <t>i</t>
    </r>
  </si>
  <si>
    <t>n</t>
  </si>
  <si>
    <t>z</t>
  </si>
  <si>
    <t>d</t>
  </si>
  <si>
    <t xml:space="preserve"> </t>
  </si>
  <si>
    <t>lastRow</t>
  </si>
  <si>
    <t>Base Pan (ชั้นฝุ่น)</t>
  </si>
  <si>
    <t>BROWN SUGAR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</si>
</sst>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dd\/mm\/yy"/>
    <numFmt numFmtId="188" formatCode="0.00_)"/>
    <numFmt numFmtId="189" formatCode="0.000"/>
    <numFmt numFmtId="190" formatCode="0.0000"/>
  </numFmts>
  <fonts count="27" x14ac:knownFonts="1">
    <font>
      <sz val="11"/>
      <color theme="1"/>
      <name val="Tahoma"/>
      <family val="2"/>
      <scheme val="minor"/>
    </font>
    <font>
      <sz val="10"/>
      <name val="Arial"/>
      <family val="2"/>
    </font>
    <font>
      <sz val="18"/>
      <name val="Arial"/>
      <family val="2"/>
    </font>
    <font>
      <b/>
      <sz val="18"/>
      <color indexed="12"/>
      <name val="Arial"/>
      <family val="2"/>
      <charset val="222"/>
    </font>
    <font>
      <b/>
      <sz val="18"/>
      <color indexed="10"/>
      <name val="Arial"/>
      <family val="2"/>
      <charset val="222"/>
    </font>
    <font>
      <sz val="10"/>
      <name val="Courier"/>
      <family val="3"/>
    </font>
    <font>
      <sz val="18"/>
      <name val="Courier"/>
      <family val="3"/>
    </font>
    <font>
      <sz val="9"/>
      <name val="Arial"/>
      <family val="2"/>
      <charset val="222"/>
    </font>
    <font>
      <sz val="10"/>
      <color rgb="FF0000FF"/>
      <name val="Arial"/>
      <family val="2"/>
    </font>
    <font>
      <b/>
      <sz val="8"/>
      <color rgb="FF0000FF"/>
      <name val="Arial"/>
      <family val="2"/>
    </font>
    <font>
      <b/>
      <vertAlign val="subscript"/>
      <sz val="8"/>
      <color indexed="12"/>
      <name val="Arial"/>
      <family val="2"/>
    </font>
    <font>
      <b/>
      <sz val="8"/>
      <color indexed="12"/>
      <name val="Arial"/>
      <family val="2"/>
    </font>
    <font>
      <sz val="9"/>
      <color rgb="FF0000FF"/>
      <name val="Arial"/>
      <family val="2"/>
      <charset val="222"/>
    </font>
    <font>
      <vertAlign val="subscript"/>
      <sz val="9"/>
      <color indexed="12"/>
      <name val="Arial"/>
      <family val="2"/>
    </font>
    <font>
      <sz val="9"/>
      <color indexed="12"/>
      <name val="Arial"/>
      <family val="2"/>
    </font>
    <font>
      <vertAlign val="superscript"/>
      <sz val="9"/>
      <color indexed="12"/>
      <name val="Arial"/>
      <family val="2"/>
    </font>
    <font>
      <sz val="9"/>
      <name val="Symbol"/>
      <family val="1"/>
      <charset val="2"/>
    </font>
    <font>
      <sz val="14"/>
      <name val="AngsanaUPC"/>
      <family val="1"/>
      <charset val="222"/>
    </font>
    <font>
      <vertAlign val="subscript"/>
      <sz val="14"/>
      <name val="AngsanaUPC"/>
      <family val="1"/>
      <charset val="222"/>
    </font>
    <font>
      <vertAlign val="superscript"/>
      <sz val="14"/>
      <name val="AngsanaUPC"/>
      <family val="1"/>
      <charset val="222"/>
    </font>
    <font>
      <strike/>
      <sz val="10"/>
      <name val="Arial"/>
      <family val="2"/>
      <charset val="222"/>
    </font>
    <font>
      <sz val="10"/>
      <name val="Arial"/>
      <family val="2"/>
      <charset val="222"/>
    </font>
    <font>
      <sz val="10"/>
      <color indexed="10"/>
      <name val="Arial"/>
      <family val="2"/>
      <charset val="222"/>
    </font>
    <font>
      <sz val="10"/>
      <color theme="0"/>
      <name val="Arial"/>
      <family val="2"/>
    </font>
    <font>
      <sz val="11"/>
      <name val="Tahoma"/>
      <family val="2"/>
      <scheme val="minor"/>
    </font>
    <font>
      <sz val="9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88" fontId="5" fillId="0" borderId="0"/>
  </cellStyleXfs>
  <cellXfs count="68">
    <xf numFmtId="0" fontId="0" fillId="0" borderId="0" xfId="0"/>
    <xf numFmtId="187" fontId="2" fillId="0" borderId="0" xfId="1" applyNumberFormat="1" applyFont="1" applyAlignment="1" applyProtection="1">
      <alignment vertical="center"/>
      <protection locked="0" hidden="1"/>
    </xf>
    <xf numFmtId="0" fontId="2" fillId="0" borderId="0" xfId="1" applyFont="1" applyAlignment="1" applyProtection="1">
      <alignment horizontal="center"/>
      <protection locked="0" hidden="1"/>
    </xf>
    <xf numFmtId="0" fontId="3" fillId="0" borderId="0" xfId="1" applyFont="1" applyAlignment="1" applyProtection="1">
      <alignment vertical="center"/>
      <protection hidden="1"/>
    </xf>
    <xf numFmtId="0" fontId="4" fillId="0" borderId="0" xfId="1" applyFont="1" applyAlignment="1" applyProtection="1">
      <alignment vertical="center"/>
      <protection hidden="1"/>
    </xf>
    <xf numFmtId="0" fontId="3" fillId="0" borderId="0" xfId="1" applyFont="1" applyAlignment="1" applyProtection="1">
      <alignment horizontal="right" vertical="center"/>
      <protection hidden="1"/>
    </xf>
    <xf numFmtId="0" fontId="4" fillId="0" borderId="0" xfId="1" applyFont="1" applyAlignment="1" applyProtection="1">
      <alignment horizontal="center" vertical="center"/>
      <protection locked="0"/>
    </xf>
    <xf numFmtId="0" fontId="2" fillId="0" borderId="0" xfId="1" applyFont="1" applyProtection="1">
      <protection hidden="1"/>
    </xf>
    <xf numFmtId="0" fontId="6" fillId="0" borderId="0" xfId="2" applyNumberFormat="1" applyFont="1" applyProtection="1">
      <protection hidden="1"/>
    </xf>
    <xf numFmtId="0" fontId="7" fillId="0" borderId="0" xfId="1" applyFont="1" applyProtection="1">
      <protection hidden="1"/>
    </xf>
    <xf numFmtId="0" fontId="7" fillId="0" borderId="0" xfId="1" applyFont="1" applyAlignment="1" applyProtection="1">
      <alignment horizontal="center"/>
      <protection hidden="1"/>
    </xf>
    <xf numFmtId="0" fontId="1" fillId="0" borderId="0" xfId="1" applyProtection="1">
      <protection hidden="1"/>
    </xf>
    <xf numFmtId="187" fontId="8" fillId="2" borderId="1" xfId="1" applyNumberFormat="1" applyFont="1" applyFill="1" applyBorder="1" applyAlignment="1" applyProtection="1">
      <alignment horizontal="center" vertical="center"/>
      <protection locked="0" hidden="1"/>
    </xf>
    <xf numFmtId="0" fontId="8" fillId="2" borderId="1" xfId="1" applyFont="1" applyFill="1" applyBorder="1" applyAlignment="1" applyProtection="1">
      <alignment horizontal="center" vertical="center"/>
      <protection locked="0" hidden="1"/>
    </xf>
    <xf numFmtId="0" fontId="9" fillId="2" borderId="2" xfId="1" applyFont="1" applyFill="1" applyBorder="1" applyAlignment="1" applyProtection="1">
      <alignment horizontal="center" vertical="center" wrapText="1"/>
      <protection hidden="1"/>
    </xf>
    <xf numFmtId="0" fontId="9" fillId="2" borderId="1" xfId="1" applyFont="1" applyFill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0" fontId="12" fillId="2" borderId="1" xfId="1" applyFont="1" applyFill="1" applyBorder="1" applyAlignment="1" applyProtection="1">
      <alignment horizontal="center" vertical="center" wrapText="1"/>
      <protection hidden="1"/>
    </xf>
    <xf numFmtId="0" fontId="12" fillId="2" borderId="1" xfId="1" applyFont="1" applyFill="1" applyBorder="1" applyAlignment="1" applyProtection="1">
      <alignment vertical="center" wrapText="1"/>
      <protection hidden="1"/>
    </xf>
    <xf numFmtId="0" fontId="12" fillId="2" borderId="2" xfId="1" applyFont="1" applyFill="1" applyBorder="1" applyAlignment="1" applyProtection="1">
      <alignment horizontal="center" vertical="center" wrapText="1"/>
      <protection hidden="1"/>
    </xf>
    <xf numFmtId="0" fontId="16" fillId="0" borderId="1" xfId="1" applyFont="1" applyBorder="1" applyProtection="1">
      <protection hidden="1"/>
    </xf>
    <xf numFmtId="0" fontId="1" fillId="0" borderId="1" xfId="1" applyBorder="1" applyProtection="1">
      <protection hidden="1"/>
    </xf>
    <xf numFmtId="0" fontId="20" fillId="0" borderId="1" xfId="1" applyFont="1" applyBorder="1" applyProtection="1">
      <protection hidden="1"/>
    </xf>
    <xf numFmtId="187" fontId="1" fillId="0" borderId="1" xfId="1" applyNumberFormat="1" applyBorder="1" applyAlignment="1" applyProtection="1">
      <alignment vertical="center"/>
      <protection locked="0" hidden="1"/>
    </xf>
    <xf numFmtId="0" fontId="1" fillId="0" borderId="1" xfId="1" quotePrefix="1" applyBorder="1" applyAlignment="1" applyProtection="1">
      <alignment horizontal="center" vertical="center"/>
      <protection locked="0" hidden="1"/>
    </xf>
    <xf numFmtId="0" fontId="1" fillId="0" borderId="1" xfId="1" applyBorder="1" applyAlignment="1" applyProtection="1">
      <alignment horizontal="center" vertical="center"/>
      <protection locked="0" hidden="1"/>
    </xf>
    <xf numFmtId="189" fontId="21" fillId="2" borderId="2" xfId="1" applyNumberFormat="1" applyFont="1" applyFill="1" applyBorder="1" applyAlignment="1" applyProtection="1">
      <alignment horizontal="center" vertical="center" wrapText="1"/>
      <protection hidden="1"/>
    </xf>
    <xf numFmtId="1" fontId="1" fillId="2" borderId="2" xfId="1" applyNumberFormat="1" applyFill="1" applyBorder="1" applyAlignment="1" applyProtection="1">
      <alignment horizontal="center" vertical="center"/>
      <protection hidden="1"/>
    </xf>
    <xf numFmtId="2" fontId="22" fillId="0" borderId="2" xfId="1" applyNumberFormat="1" applyFont="1" applyBorder="1" applyAlignment="1" applyProtection="1">
      <alignment horizontal="center" vertical="center"/>
      <protection locked="0"/>
    </xf>
    <xf numFmtId="2" fontId="1" fillId="2" borderId="2" xfId="1" applyNumberFormat="1" applyFill="1" applyBorder="1" applyAlignment="1" applyProtection="1">
      <alignment vertical="center"/>
      <protection hidden="1"/>
    </xf>
    <xf numFmtId="2" fontId="0" fillId="2" borderId="2" xfId="0" applyNumberFormat="1" applyFill="1" applyBorder="1" applyAlignment="1" applyProtection="1">
      <alignment vertical="center"/>
      <protection hidden="1"/>
    </xf>
    <xf numFmtId="2" fontId="7" fillId="2" borderId="2" xfId="1" applyNumberFormat="1" applyFont="1" applyFill="1" applyBorder="1" applyAlignment="1" applyProtection="1">
      <alignment vertical="center"/>
      <protection hidden="1"/>
    </xf>
    <xf numFmtId="190" fontId="7" fillId="0" borderId="1" xfId="1" applyNumberFormat="1" applyFont="1" applyBorder="1" applyAlignment="1" applyProtection="1">
      <alignment vertical="center"/>
      <protection hidden="1"/>
    </xf>
    <xf numFmtId="2" fontId="7" fillId="0" borderId="1" xfId="1" applyNumberFormat="1" applyFont="1" applyBorder="1" applyAlignment="1" applyProtection="1">
      <alignment vertical="center"/>
      <protection hidden="1"/>
    </xf>
    <xf numFmtId="189" fontId="1" fillId="0" borderId="2" xfId="1" applyNumberFormat="1" applyBorder="1" applyProtection="1">
      <protection hidden="1"/>
    </xf>
    <xf numFmtId="1" fontId="1" fillId="0" borderId="2" xfId="1" applyNumberFormat="1" applyBorder="1" applyProtection="1">
      <protection hidden="1"/>
    </xf>
    <xf numFmtId="0" fontId="1" fillId="0" borderId="2" xfId="1" applyBorder="1" applyProtection="1">
      <protection hidden="1"/>
    </xf>
    <xf numFmtId="187" fontId="1" fillId="0" borderId="3" xfId="1" applyNumberFormat="1" applyBorder="1" applyAlignment="1" applyProtection="1">
      <alignment vertical="center"/>
      <protection locked="0" hidden="1"/>
    </xf>
    <xf numFmtId="0" fontId="1" fillId="0" borderId="3" xfId="1" applyBorder="1" applyAlignment="1" applyProtection="1">
      <alignment horizontal="center" vertical="center"/>
      <protection locked="0" hidden="1"/>
    </xf>
    <xf numFmtId="189" fontId="1" fillId="2" borderId="2" xfId="1" applyNumberFormat="1" applyFill="1" applyBorder="1" applyAlignment="1" applyProtection="1">
      <alignment horizontal="center" vertical="center"/>
      <protection hidden="1"/>
    </xf>
    <xf numFmtId="0" fontId="7" fillId="0" borderId="3" xfId="1" applyFont="1" applyBorder="1" applyAlignment="1" applyProtection="1">
      <alignment vertical="center"/>
      <protection hidden="1"/>
    </xf>
    <xf numFmtId="2" fontId="7" fillId="0" borderId="3" xfId="1" applyNumberFormat="1" applyFont="1" applyBorder="1" applyAlignment="1" applyProtection="1">
      <alignment vertical="center"/>
      <protection hidden="1"/>
    </xf>
    <xf numFmtId="189" fontId="1" fillId="0" borderId="0" xfId="1" applyNumberFormat="1" applyProtection="1">
      <protection hidden="1"/>
    </xf>
    <xf numFmtId="1" fontId="1" fillId="0" borderId="0" xfId="1" applyNumberFormat="1" applyProtection="1">
      <protection hidden="1"/>
    </xf>
    <xf numFmtId="189" fontId="7" fillId="0" borderId="3" xfId="1" applyNumberFormat="1" applyFont="1" applyBorder="1" applyAlignment="1" applyProtection="1">
      <alignment vertical="center"/>
      <protection hidden="1"/>
    </xf>
    <xf numFmtId="187" fontId="23" fillId="0" borderId="4" xfId="1" applyNumberFormat="1" applyFont="1" applyBorder="1" applyAlignment="1" applyProtection="1">
      <alignment vertical="center"/>
      <protection locked="0" hidden="1"/>
    </xf>
    <xf numFmtId="0" fontId="1" fillId="0" borderId="4" xfId="1" applyBorder="1" applyAlignment="1" applyProtection="1">
      <alignment horizontal="center" vertical="center"/>
      <protection locked="0" hidden="1"/>
    </xf>
    <xf numFmtId="0" fontId="0" fillId="2" borderId="5" xfId="0" applyFill="1" applyBorder="1" applyAlignment="1" applyProtection="1">
      <alignment vertical="center"/>
      <protection hidden="1"/>
    </xf>
    <xf numFmtId="0" fontId="7" fillId="0" borderId="4" xfId="1" applyFont="1" applyBorder="1" applyAlignment="1" applyProtection="1">
      <alignment vertical="center"/>
      <protection hidden="1"/>
    </xf>
    <xf numFmtId="2" fontId="7" fillId="0" borderId="4" xfId="1" applyNumberFormat="1" applyFont="1" applyBorder="1" applyAlignment="1" applyProtection="1">
      <alignment vertical="center"/>
      <protection hidden="1"/>
    </xf>
    <xf numFmtId="187" fontId="1" fillId="0" borderId="0" xfId="1" applyNumberFormat="1" applyAlignment="1" applyProtection="1">
      <alignment vertical="center"/>
      <protection locked="0" hidden="1"/>
    </xf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0" xfId="0" applyFont="1"/>
    <xf numFmtId="0" fontId="26" fillId="0" borderId="0" xfId="0" applyFont="1"/>
    <xf numFmtId="0" fontId="20" fillId="0" borderId="6" xfId="1" applyFont="1" applyBorder="1" applyProtection="1">
      <protection hidden="1"/>
    </xf>
    <xf numFmtId="0" fontId="1" fillId="0" borderId="7" xfId="1" applyBorder="1" applyProtection="1">
      <protection hidden="1"/>
    </xf>
    <xf numFmtId="0" fontId="1" fillId="0" borderId="6" xfId="1" applyBorder="1" applyProtection="1">
      <protection hidden="1"/>
    </xf>
    <xf numFmtId="0" fontId="1" fillId="0" borderId="8" xfId="1" applyBorder="1" applyProtection="1">
      <protection hidden="1"/>
    </xf>
    <xf numFmtId="0" fontId="1" fillId="0" borderId="9" xfId="1" applyBorder="1" applyProtection="1">
      <protection hidden="1"/>
    </xf>
    <xf numFmtId="0" fontId="1" fillId="0" borderId="10" xfId="1" applyBorder="1" applyProtection="1">
      <protection hidden="1"/>
    </xf>
    <xf numFmtId="0" fontId="1" fillId="0" borderId="0" xfId="1" applyBorder="1" applyProtection="1">
      <protection hidden="1"/>
    </xf>
    <xf numFmtId="0" fontId="1" fillId="0" borderId="11" xfId="1" applyBorder="1" applyProtection="1">
      <protection hidden="1"/>
    </xf>
    <xf numFmtId="0" fontId="1" fillId="0" borderId="12" xfId="1" applyBorder="1" applyProtection="1">
      <protection hidden="1"/>
    </xf>
    <xf numFmtId="0" fontId="1" fillId="0" borderId="5" xfId="1" applyBorder="1" applyProtection="1">
      <protection hidden="1"/>
    </xf>
    <xf numFmtId="0" fontId="1" fillId="0" borderId="13" xfId="1" applyBorder="1" applyProtection="1">
      <protection hidden="1"/>
    </xf>
    <xf numFmtId="189" fontId="1" fillId="0" borderId="0" xfId="1" applyNumberFormat="1" applyBorder="1" applyProtection="1">
      <protection hidden="1"/>
    </xf>
    <xf numFmtId="1" fontId="1" fillId="0" borderId="0" xfId="1" applyNumberFormat="1" applyBorder="1" applyProtection="1">
      <protection hidden="1"/>
    </xf>
  </cellXfs>
  <cellStyles count="3">
    <cellStyle name="Normal" xfId="0" builtinId="0"/>
    <cellStyle name="Normal 2" xfId="2" xr:uid="{F5EEB917-4A1D-4437-BB07-DB4B96D310A5}"/>
    <cellStyle name="ปกติ 2" xfId="1" xr:uid="{E1582D68-3267-4724-B2A1-4B0ABAD2E1BE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ngsana New"/>
                <a:ea typeface="Angsana New"/>
                <a:cs typeface="Angsana New"/>
              </a:defRPr>
            </a:pPr>
            <a:r>
              <a:rPr lang="th-TH"/>
              <a:t>ขนาดเม็ดน้ำตาลเม็ดโหญ่...15.3</a:t>
            </a:r>
          </a:p>
        </c:rich>
      </c:tx>
      <c:layout>
        <c:manualLayout>
          <c:xMode val="edge"/>
          <c:yMode val="edge"/>
          <c:x val="9.8038354961727334E-3"/>
          <c:y val="1.602564102564102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999387271712986"/>
          <c:y val="0.15384649034255332"/>
          <c:w val="0.71764843299715408"/>
          <c:h val="0.72756637985269956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3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3175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 val="-0.53877281294669765"/>
                  <c:y val="-4.2070534253888563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FF"/>
                      </a:solidFill>
                      <a:latin typeface="Angsana New"/>
                      <a:ea typeface="Angsana New"/>
                      <a:cs typeface="Angsana New"/>
                    </a:defRPr>
                  </a:pPr>
                  <a:endParaRPr lang="th-TH"/>
                </a:p>
              </c:txPr>
            </c:trendlineLbl>
          </c:trendline>
          <c:xVal>
            <c:numRef>
              <c:f>Sieve_table!$M$3:$M$6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xVal>
          <c:yVal>
            <c:numRef>
              <c:f>Sieve_table!$D$3:$D$6</c:f>
              <c:numCache>
                <c:formatCode>0.000</c:formatCode>
                <c:ptCount val="4"/>
                <c:pt idx="0">
                  <c:v>1</c:v>
                </c:pt>
                <c:pt idx="1">
                  <c:v>0.85</c:v>
                </c:pt>
                <c:pt idx="2">
                  <c:v>0.6</c:v>
                </c:pt>
                <c:pt idx="3">
                  <c:v>0.42499999999999999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F75-4A72-AD56-C3531D4DAF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664384"/>
        <c:axId val="91830528"/>
      </c:scatterChart>
      <c:valAx>
        <c:axId val="91664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500" b="1" i="0" u="none" strike="noStrike" baseline="0">
                    <a:solidFill>
                      <a:srgbClr val="000000"/>
                    </a:solidFill>
                    <a:latin typeface="Angsana New"/>
                    <a:cs typeface="Angsana New"/>
                  </a:rPr>
                  <a:t>Z</a:t>
                </a:r>
                <a:r>
                  <a:rPr lang="en-US" sz="1500" b="1" i="0" u="none" strike="noStrike" baseline="-25000">
                    <a:solidFill>
                      <a:srgbClr val="000000"/>
                    </a:solidFill>
                    <a:latin typeface="Angsana New"/>
                    <a:cs typeface="Angsana New"/>
                  </a:rPr>
                  <a:t>i</a:t>
                </a:r>
              </a:p>
            </c:rich>
          </c:tx>
          <c:layout>
            <c:manualLayout>
              <c:xMode val="edge"/>
              <c:yMode val="edge"/>
              <c:x val="0.17058867641544806"/>
              <c:y val="0.79166902214146306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FF0000"/>
                </a:solidFill>
                <a:latin typeface="Angsana New"/>
                <a:ea typeface="Angsana New"/>
                <a:cs typeface="Angsana New"/>
              </a:defRPr>
            </a:pPr>
            <a:endParaRPr lang="th-TH"/>
          </a:p>
        </c:txPr>
        <c:crossAx val="91830528"/>
        <c:crosses val="autoZero"/>
        <c:crossBetween val="midCat"/>
      </c:valAx>
      <c:valAx>
        <c:axId val="918305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0" b="1" i="0" u="none" strike="noStrike" baseline="0">
                    <a:solidFill>
                      <a:srgbClr val="000000"/>
                    </a:solidFill>
                    <a:latin typeface="Cordia New"/>
                    <a:ea typeface="Cordia New"/>
                    <a:cs typeface="Cordia New"/>
                  </a:defRPr>
                </a:pPr>
                <a:r>
                  <a:rPr lang="th-TH"/>
                  <a:t>ขนาดเม็ด</a:t>
                </a:r>
              </a:p>
            </c:rich>
          </c:tx>
          <c:layout>
            <c:manualLayout>
              <c:xMode val="edge"/>
              <c:yMode val="edge"/>
              <c:x val="0.67451105197216199"/>
              <c:y val="7.6923413419476408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FF0000"/>
                </a:solidFill>
                <a:latin typeface="Angsana New"/>
                <a:ea typeface="Angsana New"/>
                <a:cs typeface="Angsana New"/>
              </a:defRPr>
            </a:pPr>
            <a:endParaRPr lang="th-TH"/>
          </a:p>
        </c:txPr>
        <c:crossAx val="9166438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900" b="0" i="0" u="none" strike="noStrike" baseline="0">
          <a:solidFill>
            <a:srgbClr val="000000"/>
          </a:solidFill>
          <a:latin typeface="Cordia New"/>
          <a:ea typeface="Cordia New"/>
          <a:cs typeface="Cordia New"/>
        </a:defRPr>
      </a:pPr>
      <a:endParaRPr lang="th-TH"/>
    </a:p>
  </c:txPr>
  <c:printSettings>
    <c:headerFooter alignWithMargins="0"/>
    <c:pageMargins b="1" l="0.750000000000001" r="0.75000000000000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ngsana New"/>
                <a:ea typeface="Angsana New"/>
                <a:cs typeface="Angsana New"/>
              </a:defRPr>
            </a:pPr>
            <a:r>
              <a:rPr lang="th-TH"/>
              <a:t>ขนาดเม็ดน้ำตาลเม็ดโหญ่...15.3</a:t>
            </a:r>
          </a:p>
        </c:rich>
      </c:tx>
      <c:layout>
        <c:manualLayout>
          <c:xMode val="edge"/>
          <c:yMode val="edge"/>
          <c:x val="9.8038354961727334E-3"/>
          <c:y val="1.602564102564102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999387271712986"/>
          <c:y val="0.15384649034255332"/>
          <c:w val="0.71764843299715408"/>
          <c:h val="0.72756637985269956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3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3175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 val="-0.53877281294669765"/>
                  <c:y val="-4.2070534253888563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FF"/>
                      </a:solidFill>
                      <a:latin typeface="Angsana New"/>
                      <a:ea typeface="Angsana New"/>
                      <a:cs typeface="Angsana New"/>
                    </a:defRPr>
                  </a:pPr>
                  <a:endParaRPr lang="th-TH"/>
                </a:p>
              </c:txPr>
            </c:trendlineLbl>
          </c:trendline>
          <c:xVal>
            <c:numRef>
              <c:f>'Sieve-Brown'!$M$4:$M$7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xVal>
          <c:yVal>
            <c:numRef>
              <c:f>'Sieve-Brown'!$D$4:$D$7</c:f>
              <c:numCache>
                <c:formatCode>0.000</c:formatCode>
                <c:ptCount val="4"/>
                <c:pt idx="0">
                  <c:v>1</c:v>
                </c:pt>
                <c:pt idx="1">
                  <c:v>0.85</c:v>
                </c:pt>
                <c:pt idx="2">
                  <c:v>0.6</c:v>
                </c:pt>
                <c:pt idx="3">
                  <c:v>0.42499999999999999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8D-4107-B2F3-B2E544711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664384"/>
        <c:axId val="91830528"/>
      </c:scatterChart>
      <c:valAx>
        <c:axId val="91664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500" b="1" i="0" u="none" strike="noStrike" baseline="0">
                    <a:solidFill>
                      <a:srgbClr val="000000"/>
                    </a:solidFill>
                    <a:latin typeface="Angsana New"/>
                    <a:cs typeface="Angsana New"/>
                  </a:rPr>
                  <a:t>Z</a:t>
                </a:r>
                <a:r>
                  <a:rPr lang="en-US" sz="1500" b="1" i="0" u="none" strike="noStrike" baseline="-25000">
                    <a:solidFill>
                      <a:srgbClr val="000000"/>
                    </a:solidFill>
                    <a:latin typeface="Angsana New"/>
                    <a:cs typeface="Angsana New"/>
                  </a:rPr>
                  <a:t>i</a:t>
                </a:r>
              </a:p>
            </c:rich>
          </c:tx>
          <c:layout>
            <c:manualLayout>
              <c:xMode val="edge"/>
              <c:yMode val="edge"/>
              <c:x val="0.17058867641544806"/>
              <c:y val="0.79166902214146306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FF0000"/>
                </a:solidFill>
                <a:latin typeface="Angsana New"/>
                <a:ea typeface="Angsana New"/>
                <a:cs typeface="Angsana New"/>
              </a:defRPr>
            </a:pPr>
            <a:endParaRPr lang="th-TH"/>
          </a:p>
        </c:txPr>
        <c:crossAx val="91830528"/>
        <c:crosses val="autoZero"/>
        <c:crossBetween val="midCat"/>
      </c:valAx>
      <c:valAx>
        <c:axId val="918305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0" b="1" i="0" u="none" strike="noStrike" baseline="0">
                    <a:solidFill>
                      <a:srgbClr val="000000"/>
                    </a:solidFill>
                    <a:latin typeface="Cordia New"/>
                    <a:ea typeface="Cordia New"/>
                    <a:cs typeface="Cordia New"/>
                  </a:defRPr>
                </a:pPr>
                <a:r>
                  <a:rPr lang="th-TH"/>
                  <a:t>ขนาดเม็ด</a:t>
                </a:r>
              </a:p>
            </c:rich>
          </c:tx>
          <c:layout>
            <c:manualLayout>
              <c:xMode val="edge"/>
              <c:yMode val="edge"/>
              <c:x val="0.67451105197216199"/>
              <c:y val="7.6923413419476408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FF0000"/>
                </a:solidFill>
                <a:latin typeface="Angsana New"/>
                <a:ea typeface="Angsana New"/>
                <a:cs typeface="Angsana New"/>
              </a:defRPr>
            </a:pPr>
            <a:endParaRPr lang="th-TH"/>
          </a:p>
        </c:txPr>
        <c:crossAx val="9166438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900" b="0" i="0" u="none" strike="noStrike" baseline="0">
          <a:solidFill>
            <a:srgbClr val="000000"/>
          </a:solidFill>
          <a:latin typeface="Cordia New"/>
          <a:ea typeface="Cordia New"/>
          <a:cs typeface="Cordia New"/>
        </a:defRPr>
      </a:pPr>
      <a:endParaRPr lang="th-TH"/>
    </a:p>
  </c:txPr>
  <c:printSettings>
    <c:headerFooter alignWithMargins="0"/>
    <c:pageMargins b="1" l="0.750000000000001" r="0.75000000000000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1009649</xdr:colOff>
      <xdr:row>0</xdr:row>
      <xdr:rowOff>1</xdr:rowOff>
    </xdr:from>
    <xdr:to>
      <xdr:col>35</xdr:col>
      <xdr:colOff>676274</xdr:colOff>
      <xdr:row>10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8FAFC0-B76C-4CEC-BCBB-00898B64DC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</xdr:row>
      <xdr:rowOff>1</xdr:rowOff>
    </xdr:from>
    <xdr:to>
      <xdr:col>35</xdr:col>
      <xdr:colOff>623358</xdr:colOff>
      <xdr:row>11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7EABAFA-88F8-44F2-B44B-01F61307C6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9525</xdr:colOff>
      <xdr:row>0</xdr:row>
      <xdr:rowOff>19050</xdr:rowOff>
    </xdr:from>
    <xdr:to>
      <xdr:col>8</xdr:col>
      <xdr:colOff>752475</xdr:colOff>
      <xdr:row>0</xdr:row>
      <xdr:rowOff>276225</xdr:rowOff>
    </xdr:to>
    <xdr:sp macro="[0]!Macro2xxxx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C91D885-9CDD-7D0C-035D-913730E4D620}"/>
            </a:ext>
          </a:extLst>
        </xdr:cNvPr>
        <xdr:cNvSpPr/>
      </xdr:nvSpPr>
      <xdr:spPr>
        <a:xfrm>
          <a:off x="5619750" y="19050"/>
          <a:ext cx="142875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เพิ่มตารางใหม่</a:t>
          </a:r>
        </a:p>
      </xdr:txBody>
    </xdr:sp>
    <xdr:clientData/>
  </xdr:twoCellAnchor>
  <xdr:twoCellAnchor>
    <xdr:from>
      <xdr:col>9</xdr:col>
      <xdr:colOff>371473</xdr:colOff>
      <xdr:row>2</xdr:row>
      <xdr:rowOff>9523</xdr:rowOff>
    </xdr:from>
    <xdr:to>
      <xdr:col>19</xdr:col>
      <xdr:colOff>723900</xdr:colOff>
      <xdr:row>19</xdr:row>
      <xdr:rowOff>219074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30D4959-DDA1-4FD3-963B-01F9B4731738}"/>
            </a:ext>
          </a:extLst>
        </xdr:cNvPr>
        <xdr:cNvSpPr txBox="1"/>
      </xdr:nvSpPr>
      <xdr:spPr>
        <a:xfrm>
          <a:off x="7429498" y="761998"/>
          <a:ext cx="5962652" cy="44196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 b="1">
              <a:solidFill>
                <a:srgbClr val="FF0000"/>
              </a:solidFill>
            </a:rPr>
            <a:t>กรณีตำแหน่งของ </a:t>
          </a:r>
          <a:r>
            <a:rPr lang="en-US" sz="1100" b="1">
              <a:solidFill>
                <a:srgbClr val="FF0000"/>
              </a:solidFill>
            </a:rPr>
            <a:t>CELL</a:t>
          </a:r>
          <a:r>
            <a:rPr lang="th-TH" sz="1100" b="1" baseline="0">
              <a:solidFill>
                <a:srgbClr val="FF0000"/>
              </a:solidFill>
            </a:rPr>
            <a:t> อยูในตำแหน่งใดๆ ของ </a:t>
          </a:r>
          <a:r>
            <a:rPr lang="en-US" sz="1100" b="1" baseline="0">
              <a:solidFill>
                <a:srgbClr val="FF0000"/>
              </a:solidFill>
            </a:rPr>
            <a:t>ROW </a:t>
          </a:r>
          <a:r>
            <a:rPr lang="th-TH" sz="1100" b="1" baseline="0">
              <a:solidFill>
                <a:srgbClr val="FF0000"/>
              </a:solidFill>
            </a:rPr>
            <a:t>หรือ</a:t>
          </a:r>
          <a:r>
            <a:rPr lang="en-US" sz="1100" b="1" baseline="0">
              <a:solidFill>
                <a:srgbClr val="FF0000"/>
              </a:solidFill>
            </a:rPr>
            <a:t> COLUMN</a:t>
          </a:r>
          <a:r>
            <a:rPr lang="th-TH" sz="1100" b="1" baseline="0">
              <a:solidFill>
                <a:srgbClr val="FF0000"/>
              </a:solidFill>
            </a:rPr>
            <a:t> ของชีท </a:t>
          </a:r>
          <a:r>
            <a:rPr lang="en-US" sz="1100" b="1" baseline="0">
              <a:solidFill>
                <a:srgbClr val="FF0000"/>
              </a:solidFill>
            </a:rPr>
            <a:t>"Sieve-Brown" </a:t>
          </a:r>
          <a:endParaRPr lang="th-TH" sz="1100" b="1" baseline="0">
            <a:solidFill>
              <a:srgbClr val="FF0000"/>
            </a:solidFill>
          </a:endParaRPr>
        </a:p>
        <a:p>
          <a:r>
            <a:rPr lang="th-TH" sz="1100" b="1" baseline="0">
              <a:solidFill>
                <a:srgbClr val="FF0000"/>
              </a:solidFill>
            </a:rPr>
            <a:t>ถ้ามีการคลิกเมาส์ที่ปุ่ม </a:t>
          </a:r>
          <a:r>
            <a:rPr lang="en-US" sz="1100" b="1" baseline="0">
              <a:solidFill>
                <a:srgbClr val="FF0000"/>
              </a:solidFill>
            </a:rPr>
            <a:t>"</a:t>
          </a:r>
          <a:r>
            <a:rPr lang="th-TH" sz="1100" b="1" baseline="0">
              <a:solidFill>
                <a:srgbClr val="FF0000"/>
              </a:solidFill>
            </a:rPr>
            <a:t>เพิ่มตารางใหม่</a:t>
          </a:r>
          <a:r>
            <a:rPr lang="en-US" sz="1100" b="1" baseline="0">
              <a:solidFill>
                <a:srgbClr val="FF0000"/>
              </a:solidFill>
            </a:rPr>
            <a:t>"</a:t>
          </a:r>
          <a:r>
            <a:rPr lang="th-TH" sz="1100" b="1" baseline="0">
              <a:solidFill>
                <a:srgbClr val="FF0000"/>
              </a:solidFill>
            </a:rPr>
            <a:t> 1 ครั้ง ให้ </a:t>
          </a:r>
          <a:r>
            <a:rPr lang="en-US" sz="1100" b="1" baseline="0">
              <a:solidFill>
                <a:srgbClr val="FF0000"/>
              </a:solidFill>
            </a:rPr>
            <a:t>COPY </a:t>
          </a:r>
          <a:r>
            <a:rPr lang="th-TH" sz="1100" b="1" baseline="0">
              <a:solidFill>
                <a:srgbClr val="FF0000"/>
              </a:solidFill>
            </a:rPr>
            <a:t>ตาราง </a:t>
          </a:r>
          <a:r>
            <a:rPr lang="en-US" sz="1100" b="1" baseline="0">
              <a:solidFill>
                <a:srgbClr val="FF0000"/>
              </a:solidFill>
            </a:rPr>
            <a:t>Sieve_table</a:t>
          </a:r>
          <a:r>
            <a:rPr lang="th-TH" sz="1100" b="1" baseline="0">
              <a:solidFill>
                <a:srgbClr val="FF0000"/>
              </a:solidFill>
            </a:rPr>
            <a:t> ในชีท</a:t>
          </a:r>
          <a:r>
            <a:rPr lang="en-US" sz="1100" b="1" baseline="0">
              <a:solidFill>
                <a:srgbClr val="FF0000"/>
              </a:solidFill>
            </a:rPr>
            <a:t> Sieve_table </a:t>
          </a:r>
          <a:endParaRPr lang="th-TH" sz="1100" b="1" baseline="0">
            <a:solidFill>
              <a:srgbClr val="FF0000"/>
            </a:solidFill>
          </a:endParaRPr>
        </a:p>
        <a:p>
          <a:r>
            <a:rPr lang="th-TH" sz="1100" b="1" baseline="0">
              <a:solidFill>
                <a:srgbClr val="FF0000"/>
              </a:solidFill>
            </a:rPr>
            <a:t>มา </a:t>
          </a:r>
          <a:r>
            <a:rPr lang="en-US" sz="1100" b="1" baseline="0">
              <a:solidFill>
                <a:srgbClr val="FF0000"/>
              </a:solidFill>
            </a:rPr>
            <a:t>paste </a:t>
          </a:r>
          <a:r>
            <a:rPr lang="th-TH" sz="1100" b="1" baseline="0">
              <a:solidFill>
                <a:srgbClr val="FF0000"/>
              </a:solidFill>
            </a:rPr>
            <a:t>ต่อท้ายตารางด่านล่าง 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ของชีท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"Sieve-Brown"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ทุกครั้ง</a:t>
          </a:r>
        </a:p>
        <a:p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(ยกตัวอย่างคลิกเมาส์ที่ปุ่ม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เพิ่มตารางใหม่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1 ครั้ง จะวางที่ตำแหน่ง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A12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ถึง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AJ21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คลิกต่อไป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A22 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ถึง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AJ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31 ต่อไปเลื่อยๆ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sz="1100" b="1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ต้องปรับ/เขียน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Code Vba </a:t>
          </a:r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อย่างไรครับ</a:t>
          </a:r>
        </a:p>
        <a:p>
          <a:endParaRPr lang="th-TH" sz="1100" b="1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ตัวอย่าง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Code Macro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Sub Macro2xxxx()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'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' Macro2xxxx Macro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'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ActiveCell.Select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ActiveCell.SpecialCells(xlLastCell).Select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Range("AJ12").Select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Selection.End(xlToLeft).Select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Sheets("Sieve_table").Select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Selection.Copy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Sheets("Sieve-Brown").Select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ActiveSheet.Paste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</a:t>
          </a:r>
        </a:p>
        <a:p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End Sub</a:t>
          </a:r>
        </a:p>
        <a:p>
          <a:endParaRPr lang="th-TH" sz="110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ตัวอย่างตามไฟล์แนบครับ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38100</xdr:colOff>
      <xdr:row>0</xdr:row>
      <xdr:rowOff>276225</xdr:rowOff>
    </xdr:from>
    <xdr:to>
      <xdr:col>9</xdr:col>
      <xdr:colOff>371473</xdr:colOff>
      <xdr:row>10</xdr:row>
      <xdr:rowOff>238124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849576C3-8DBA-A49D-DF98-D2C681BD1360}"/>
            </a:ext>
          </a:extLst>
        </xdr:cNvPr>
        <xdr:cNvCxnSpPr>
          <a:stCxn id="5" idx="1"/>
          <a:endCxn id="3" idx="2"/>
        </xdr:cNvCxnSpPr>
      </xdr:nvCxnSpPr>
      <xdr:spPr>
        <a:xfrm flipH="1" flipV="1">
          <a:off x="6334125" y="276225"/>
          <a:ext cx="1095373" cy="2695574"/>
        </a:xfrm>
        <a:prstGeom prst="straightConnector1">
          <a:avLst/>
        </a:prstGeom>
        <a:ln w="3492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695325</xdr:colOff>
      <xdr:row>10</xdr:row>
      <xdr:rowOff>238124</xdr:rowOff>
    </xdr:from>
    <xdr:to>
      <xdr:col>9</xdr:col>
      <xdr:colOff>371473</xdr:colOff>
      <xdr:row>11</xdr:row>
      <xdr:rowOff>57150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2A13393F-B9FD-1060-99DC-07196E8D8085}"/>
            </a:ext>
          </a:extLst>
        </xdr:cNvPr>
        <xdr:cNvCxnSpPr>
          <a:stCxn id="5" idx="1"/>
        </xdr:cNvCxnSpPr>
      </xdr:nvCxnSpPr>
      <xdr:spPr>
        <a:xfrm flipH="1">
          <a:off x="695325" y="2971799"/>
          <a:ext cx="6734173" cy="66676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_QC_2025\Data_(Hilite_Cell)_QC_2015\New%20folder\White_and_Refined_Hilite_Cell_2025%20-xx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eve-Brown (2)"/>
      <sheetName val="Brown"/>
      <sheetName val="Sieve-Brown"/>
      <sheetName val="R_Seed_Sugar"/>
      <sheetName val="Raw"/>
      <sheetName val="White"/>
      <sheetName val="Sieve-White"/>
      <sheetName val="Refine"/>
      <sheetName val="Sieve-Refine"/>
      <sheetName val="Report-F&amp;W"/>
      <sheetName val="AsH"/>
      <sheetName val="Daily"/>
    </sheetNames>
    <sheetDataSet>
      <sheetData sheetId="0">
        <row r="4">
          <cell r="D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I4">
            <v>0</v>
          </cell>
          <cell r="Q4">
            <v>0</v>
          </cell>
          <cell r="Y4">
            <v>0</v>
          </cell>
          <cell r="AG4">
            <v>0</v>
          </cell>
        </row>
        <row r="5">
          <cell r="I5">
            <v>0</v>
          </cell>
          <cell r="Q5">
            <v>0</v>
          </cell>
          <cell r="Y5">
            <v>0</v>
          </cell>
          <cell r="AG5">
            <v>0</v>
          </cell>
        </row>
        <row r="6">
          <cell r="I6">
            <v>0</v>
          </cell>
          <cell r="Q6">
            <v>0</v>
          </cell>
          <cell r="Y6">
            <v>0</v>
          </cell>
          <cell r="AG6">
            <v>0</v>
          </cell>
        </row>
        <row r="7">
          <cell r="I7">
            <v>0</v>
          </cell>
          <cell r="Q7">
            <v>0</v>
          </cell>
          <cell r="Y7">
            <v>0</v>
          </cell>
          <cell r="AG7">
            <v>0</v>
          </cell>
        </row>
        <row r="8">
          <cell r="I8">
            <v>0</v>
          </cell>
          <cell r="Q8">
            <v>0</v>
          </cell>
          <cell r="Y8">
            <v>0</v>
          </cell>
          <cell r="AG8">
            <v>0</v>
          </cell>
        </row>
        <row r="9">
          <cell r="I9">
            <v>0</v>
          </cell>
          <cell r="Q9">
            <v>0</v>
          </cell>
          <cell r="Y9">
            <v>0</v>
          </cell>
          <cell r="AG9">
            <v>0</v>
          </cell>
        </row>
        <row r="10">
          <cell r="I10">
            <v>0</v>
          </cell>
          <cell r="Q10">
            <v>0</v>
          </cell>
          <cell r="Y10">
            <v>0</v>
          </cell>
          <cell r="AG10">
            <v>0</v>
          </cell>
        </row>
        <row r="11">
          <cell r="I11">
            <v>0</v>
          </cell>
          <cell r="Q11">
            <v>0</v>
          </cell>
          <cell r="Y11">
            <v>0</v>
          </cell>
          <cell r="AG11">
            <v>0</v>
          </cell>
        </row>
        <row r="12">
          <cell r="I12">
            <v>0</v>
          </cell>
          <cell r="Q12">
            <v>0</v>
          </cell>
          <cell r="Y12">
            <v>0</v>
          </cell>
          <cell r="AG12">
            <v>0</v>
          </cell>
        </row>
        <row r="13">
          <cell r="I13">
            <v>0</v>
          </cell>
          <cell r="Q13">
            <v>0</v>
          </cell>
          <cell r="Y13">
            <v>0</v>
          </cell>
          <cell r="AG13">
            <v>0</v>
          </cell>
        </row>
        <row r="14">
          <cell r="I14">
            <v>0</v>
          </cell>
          <cell r="Q14">
            <v>0</v>
          </cell>
          <cell r="Y14">
            <v>0</v>
          </cell>
          <cell r="AG14">
            <v>0</v>
          </cell>
        </row>
        <row r="15">
          <cell r="I15">
            <v>0</v>
          </cell>
          <cell r="Q15">
            <v>0</v>
          </cell>
          <cell r="Y15">
            <v>0</v>
          </cell>
          <cell r="AG15">
            <v>0</v>
          </cell>
        </row>
        <row r="16">
          <cell r="I16">
            <v>0</v>
          </cell>
          <cell r="Q16">
            <v>0</v>
          </cell>
          <cell r="Y16">
            <v>0</v>
          </cell>
          <cell r="AG16">
            <v>0</v>
          </cell>
        </row>
        <row r="17">
          <cell r="I17">
            <v>0</v>
          </cell>
          <cell r="Q17">
            <v>0</v>
          </cell>
          <cell r="Y17">
            <v>0</v>
          </cell>
          <cell r="AG17">
            <v>0</v>
          </cell>
        </row>
        <row r="18">
          <cell r="I18">
            <v>0</v>
          </cell>
          <cell r="Q18">
            <v>0</v>
          </cell>
          <cell r="Y18">
            <v>0</v>
          </cell>
          <cell r="AG18">
            <v>0</v>
          </cell>
        </row>
        <row r="19">
          <cell r="I19">
            <v>0</v>
          </cell>
          <cell r="Q19">
            <v>0</v>
          </cell>
          <cell r="Y19">
            <v>0</v>
          </cell>
          <cell r="AG19">
            <v>0</v>
          </cell>
        </row>
        <row r="20">
          <cell r="I20">
            <v>0</v>
          </cell>
          <cell r="Q20">
            <v>0</v>
          </cell>
          <cell r="Y20">
            <v>0</v>
          </cell>
          <cell r="AG20">
            <v>0</v>
          </cell>
        </row>
        <row r="21">
          <cell r="I21">
            <v>0</v>
          </cell>
          <cell r="Q21">
            <v>0</v>
          </cell>
          <cell r="Y21">
            <v>0</v>
          </cell>
          <cell r="AG21">
            <v>0</v>
          </cell>
        </row>
        <row r="22">
          <cell r="I22">
            <v>0</v>
          </cell>
          <cell r="Q22">
            <v>0</v>
          </cell>
          <cell r="Y22">
            <v>0</v>
          </cell>
          <cell r="AG22">
            <v>0</v>
          </cell>
        </row>
        <row r="23">
          <cell r="I23">
            <v>0</v>
          </cell>
          <cell r="Q23">
            <v>0</v>
          </cell>
          <cell r="Y23">
            <v>0</v>
          </cell>
          <cell r="AG23">
            <v>0</v>
          </cell>
        </row>
        <row r="24">
          <cell r="I24">
            <v>0</v>
          </cell>
          <cell r="Q24">
            <v>0</v>
          </cell>
          <cell r="Y24">
            <v>0</v>
          </cell>
          <cell r="AG24">
            <v>0</v>
          </cell>
        </row>
        <row r="25">
          <cell r="I25">
            <v>0</v>
          </cell>
          <cell r="Q25">
            <v>0</v>
          </cell>
          <cell r="Y25">
            <v>0</v>
          </cell>
          <cell r="AG25">
            <v>0</v>
          </cell>
        </row>
        <row r="26">
          <cell r="I26">
            <v>0</v>
          </cell>
          <cell r="Q26">
            <v>0</v>
          </cell>
          <cell r="Y26">
            <v>0</v>
          </cell>
          <cell r="AG26">
            <v>0</v>
          </cell>
        </row>
        <row r="27">
          <cell r="I27">
            <v>0</v>
          </cell>
          <cell r="Q27">
            <v>0</v>
          </cell>
          <cell r="Y27">
            <v>0</v>
          </cell>
          <cell r="AG27">
            <v>0</v>
          </cell>
        </row>
        <row r="28">
          <cell r="I28">
            <v>0</v>
          </cell>
          <cell r="Q28">
            <v>0</v>
          </cell>
          <cell r="Y28">
            <v>0</v>
          </cell>
          <cell r="AG28">
            <v>0</v>
          </cell>
        </row>
        <row r="29">
          <cell r="I29">
            <v>0</v>
          </cell>
          <cell r="Q29">
            <v>0</v>
          </cell>
          <cell r="Y29">
            <v>0</v>
          </cell>
          <cell r="AG29">
            <v>0</v>
          </cell>
        </row>
        <row r="30">
          <cell r="I30">
            <v>0</v>
          </cell>
          <cell r="Q30">
            <v>0</v>
          </cell>
          <cell r="Y30">
            <v>0</v>
          </cell>
          <cell r="AG30">
            <v>0</v>
          </cell>
        </row>
        <row r="31">
          <cell r="I31">
            <v>0</v>
          </cell>
          <cell r="Q31">
            <v>0</v>
          </cell>
          <cell r="Y31">
            <v>0</v>
          </cell>
          <cell r="AG31">
            <v>0</v>
          </cell>
        </row>
        <row r="32">
          <cell r="I32">
            <v>0</v>
          </cell>
          <cell r="Q32">
            <v>0</v>
          </cell>
          <cell r="Y32">
            <v>0</v>
          </cell>
          <cell r="AG32">
            <v>0</v>
          </cell>
        </row>
        <row r="33">
          <cell r="I33">
            <v>0</v>
          </cell>
          <cell r="Q33">
            <v>0</v>
          </cell>
          <cell r="Y33">
            <v>0</v>
          </cell>
          <cell r="AG33">
            <v>0</v>
          </cell>
        </row>
        <row r="34">
          <cell r="I34">
            <v>0</v>
          </cell>
          <cell r="Q34">
            <v>0</v>
          </cell>
          <cell r="Y34">
            <v>0</v>
          </cell>
          <cell r="AG34">
            <v>0</v>
          </cell>
        </row>
        <row r="35">
          <cell r="I35">
            <v>0</v>
          </cell>
          <cell r="Q35">
            <v>0</v>
          </cell>
          <cell r="Y35">
            <v>0</v>
          </cell>
          <cell r="AG35">
            <v>0</v>
          </cell>
        </row>
        <row r="36">
          <cell r="I36">
            <v>0</v>
          </cell>
          <cell r="Q36">
            <v>0</v>
          </cell>
          <cell r="Y36">
            <v>0</v>
          </cell>
          <cell r="AG36">
            <v>0</v>
          </cell>
        </row>
        <row r="37">
          <cell r="I37">
            <v>0</v>
          </cell>
          <cell r="Q37">
            <v>0</v>
          </cell>
          <cell r="Y37">
            <v>0</v>
          </cell>
          <cell r="AG37">
            <v>0</v>
          </cell>
        </row>
        <row r="38">
          <cell r="I38">
            <v>0</v>
          </cell>
          <cell r="Q38">
            <v>0</v>
          </cell>
          <cell r="Y38">
            <v>0</v>
          </cell>
          <cell r="AG38">
            <v>0</v>
          </cell>
        </row>
        <row r="39">
          <cell r="I39">
            <v>0</v>
          </cell>
          <cell r="Q39">
            <v>0</v>
          </cell>
          <cell r="Y39">
            <v>0</v>
          </cell>
          <cell r="AG39">
            <v>0</v>
          </cell>
        </row>
        <row r="40">
          <cell r="I40">
            <v>0</v>
          </cell>
          <cell r="Q40">
            <v>0</v>
          </cell>
          <cell r="Y40">
            <v>0</v>
          </cell>
          <cell r="AG40">
            <v>0</v>
          </cell>
        </row>
        <row r="41">
          <cell r="I41">
            <v>0</v>
          </cell>
          <cell r="Q41">
            <v>0</v>
          </cell>
          <cell r="Y41">
            <v>0</v>
          </cell>
          <cell r="AG41">
            <v>0</v>
          </cell>
        </row>
        <row r="42">
          <cell r="I42">
            <v>0</v>
          </cell>
          <cell r="Q42">
            <v>0</v>
          </cell>
          <cell r="Y42">
            <v>0</v>
          </cell>
          <cell r="AG42">
            <v>0</v>
          </cell>
        </row>
        <row r="43">
          <cell r="I43">
            <v>0</v>
          </cell>
          <cell r="Q43">
            <v>0</v>
          </cell>
          <cell r="Y43">
            <v>0</v>
          </cell>
          <cell r="AG43">
            <v>0</v>
          </cell>
        </row>
        <row r="44">
          <cell r="I44">
            <v>0</v>
          </cell>
          <cell r="Q44">
            <v>0</v>
          </cell>
          <cell r="Y44">
            <v>0</v>
          </cell>
          <cell r="AG44">
            <v>0</v>
          </cell>
        </row>
        <row r="45">
          <cell r="I45">
            <v>0</v>
          </cell>
          <cell r="Q45">
            <v>0</v>
          </cell>
          <cell r="Y45">
            <v>0</v>
          </cell>
          <cell r="AG45">
            <v>0</v>
          </cell>
        </row>
        <row r="46">
          <cell r="I46">
            <v>0</v>
          </cell>
          <cell r="Q46">
            <v>0</v>
          </cell>
          <cell r="Y46">
            <v>0</v>
          </cell>
          <cell r="AG46">
            <v>0</v>
          </cell>
        </row>
        <row r="47">
          <cell r="I47">
            <v>0</v>
          </cell>
          <cell r="Q47">
            <v>0</v>
          </cell>
          <cell r="Y47">
            <v>0</v>
          </cell>
          <cell r="AG47">
            <v>0</v>
          </cell>
        </row>
        <row r="48">
          <cell r="I48">
            <v>0</v>
          </cell>
          <cell r="Q48">
            <v>0</v>
          </cell>
          <cell r="Y48">
            <v>0</v>
          </cell>
          <cell r="AG48">
            <v>0</v>
          </cell>
        </row>
        <row r="49">
          <cell r="I49">
            <v>0</v>
          </cell>
          <cell r="Q49">
            <v>0</v>
          </cell>
          <cell r="Y49">
            <v>0</v>
          </cell>
          <cell r="AG49">
            <v>0</v>
          </cell>
        </row>
        <row r="50">
          <cell r="I50">
            <v>0</v>
          </cell>
          <cell r="Q50">
            <v>0</v>
          </cell>
          <cell r="Y50">
            <v>0</v>
          </cell>
          <cell r="AG50">
            <v>0</v>
          </cell>
        </row>
        <row r="51">
          <cell r="I51">
            <v>0</v>
          </cell>
          <cell r="Q51">
            <v>0</v>
          </cell>
          <cell r="Y51">
            <v>0</v>
          </cell>
          <cell r="AG51">
            <v>0</v>
          </cell>
        </row>
        <row r="52">
          <cell r="I52">
            <v>0</v>
          </cell>
          <cell r="Q52">
            <v>0</v>
          </cell>
          <cell r="Y52">
            <v>0</v>
          </cell>
          <cell r="AG52">
            <v>0</v>
          </cell>
        </row>
        <row r="53">
          <cell r="I53">
            <v>0</v>
          </cell>
          <cell r="Q53">
            <v>0</v>
          </cell>
          <cell r="Y53">
            <v>0</v>
          </cell>
          <cell r="AG53">
            <v>0</v>
          </cell>
        </row>
        <row r="54">
          <cell r="I54">
            <v>0</v>
          </cell>
          <cell r="Q54">
            <v>0</v>
          </cell>
          <cell r="Y54">
            <v>0</v>
          </cell>
          <cell r="AG54">
            <v>0</v>
          </cell>
        </row>
        <row r="55">
          <cell r="I55">
            <v>0</v>
          </cell>
          <cell r="Q55">
            <v>0</v>
          </cell>
          <cell r="Y55">
            <v>0</v>
          </cell>
          <cell r="AG55">
            <v>0</v>
          </cell>
        </row>
        <row r="56">
          <cell r="I56">
            <v>0</v>
          </cell>
          <cell r="Q56">
            <v>0</v>
          </cell>
          <cell r="Y56">
            <v>0</v>
          </cell>
          <cell r="AG56">
            <v>0</v>
          </cell>
        </row>
        <row r="57">
          <cell r="I57">
            <v>0</v>
          </cell>
          <cell r="Q57">
            <v>0</v>
          </cell>
          <cell r="Y57">
            <v>0</v>
          </cell>
          <cell r="AG57">
            <v>0</v>
          </cell>
        </row>
        <row r="58">
          <cell r="I58">
            <v>0</v>
          </cell>
          <cell r="Q58">
            <v>0</v>
          </cell>
          <cell r="Y58">
            <v>0</v>
          </cell>
          <cell r="AG58">
            <v>0</v>
          </cell>
        </row>
        <row r="59">
          <cell r="I59">
            <v>0</v>
          </cell>
          <cell r="Q59">
            <v>0</v>
          </cell>
          <cell r="Y59">
            <v>0</v>
          </cell>
          <cell r="AG59">
            <v>0</v>
          </cell>
        </row>
        <row r="60">
          <cell r="I60">
            <v>0</v>
          </cell>
          <cell r="Q60">
            <v>0</v>
          </cell>
          <cell r="Y60">
            <v>0</v>
          </cell>
          <cell r="AG60">
            <v>0</v>
          </cell>
        </row>
        <row r="61">
          <cell r="I61">
            <v>0</v>
          </cell>
          <cell r="Q61">
            <v>0</v>
          </cell>
          <cell r="Y61">
            <v>0</v>
          </cell>
          <cell r="AG61">
            <v>0</v>
          </cell>
        </row>
        <row r="62">
          <cell r="I62">
            <v>0</v>
          </cell>
          <cell r="Q62">
            <v>0</v>
          </cell>
          <cell r="Y62">
            <v>0</v>
          </cell>
          <cell r="AG62">
            <v>0</v>
          </cell>
        </row>
        <row r="63">
          <cell r="I63">
            <v>0</v>
          </cell>
          <cell r="Q63">
            <v>0</v>
          </cell>
          <cell r="Y63">
            <v>0</v>
          </cell>
          <cell r="AG63">
            <v>0</v>
          </cell>
        </row>
        <row r="64">
          <cell r="I64">
            <v>0</v>
          </cell>
          <cell r="Q64">
            <v>0</v>
          </cell>
          <cell r="Y64">
            <v>0</v>
          </cell>
          <cell r="AG64">
            <v>0</v>
          </cell>
        </row>
        <row r="65">
          <cell r="I65">
            <v>0</v>
          </cell>
          <cell r="Q65">
            <v>0</v>
          </cell>
          <cell r="Y65">
            <v>0</v>
          </cell>
          <cell r="AG65">
            <v>0</v>
          </cell>
        </row>
        <row r="66">
          <cell r="I66">
            <v>0</v>
          </cell>
          <cell r="Q66">
            <v>0</v>
          </cell>
          <cell r="Y66">
            <v>0</v>
          </cell>
          <cell r="AG66">
            <v>0</v>
          </cell>
        </row>
        <row r="67">
          <cell r="I67">
            <v>0</v>
          </cell>
          <cell r="Q67">
            <v>0</v>
          </cell>
          <cell r="Y67">
            <v>0</v>
          </cell>
          <cell r="AG67">
            <v>0</v>
          </cell>
        </row>
        <row r="68">
          <cell r="I68">
            <v>0</v>
          </cell>
          <cell r="Q68">
            <v>0</v>
          </cell>
          <cell r="Y68">
            <v>0</v>
          </cell>
          <cell r="AG68">
            <v>0</v>
          </cell>
        </row>
        <row r="69">
          <cell r="I69">
            <v>0</v>
          </cell>
          <cell r="Q69">
            <v>0</v>
          </cell>
          <cell r="Y69">
            <v>0</v>
          </cell>
          <cell r="AG69">
            <v>0</v>
          </cell>
        </row>
        <row r="70">
          <cell r="I70">
            <v>0</v>
          </cell>
          <cell r="Q70">
            <v>0</v>
          </cell>
          <cell r="Y70">
            <v>0</v>
          </cell>
          <cell r="AG70">
            <v>0</v>
          </cell>
        </row>
        <row r="71">
          <cell r="I71">
            <v>0</v>
          </cell>
          <cell r="Q71">
            <v>0</v>
          </cell>
          <cell r="Y71">
            <v>0</v>
          </cell>
          <cell r="AG71">
            <v>0</v>
          </cell>
        </row>
        <row r="72">
          <cell r="I72">
            <v>0</v>
          </cell>
          <cell r="Q72">
            <v>0</v>
          </cell>
          <cell r="Y72">
            <v>0</v>
          </cell>
          <cell r="AG72">
            <v>0</v>
          </cell>
        </row>
        <row r="73">
          <cell r="I73">
            <v>0</v>
          </cell>
          <cell r="Q73">
            <v>0</v>
          </cell>
          <cell r="Y73">
            <v>0</v>
          </cell>
          <cell r="AG73">
            <v>0</v>
          </cell>
        </row>
        <row r="74">
          <cell r="I74">
            <v>0</v>
          </cell>
          <cell r="Q74">
            <v>0</v>
          </cell>
          <cell r="Y74">
            <v>0</v>
          </cell>
          <cell r="AG74">
            <v>0</v>
          </cell>
        </row>
        <row r="75">
          <cell r="I75">
            <v>0</v>
          </cell>
          <cell r="Q75">
            <v>0</v>
          </cell>
          <cell r="Y75">
            <v>0</v>
          </cell>
          <cell r="AG75">
            <v>0</v>
          </cell>
        </row>
        <row r="76">
          <cell r="I76">
            <v>0</v>
          </cell>
          <cell r="Q76">
            <v>0</v>
          </cell>
          <cell r="Y76">
            <v>0</v>
          </cell>
          <cell r="AG76">
            <v>0</v>
          </cell>
        </row>
        <row r="77">
          <cell r="I77">
            <v>0</v>
          </cell>
          <cell r="Q77">
            <v>0</v>
          </cell>
          <cell r="Y77">
            <v>0</v>
          </cell>
          <cell r="AG77">
            <v>0</v>
          </cell>
        </row>
        <row r="78">
          <cell r="I78">
            <v>0</v>
          </cell>
          <cell r="Q78">
            <v>0</v>
          </cell>
          <cell r="Y78">
            <v>0</v>
          </cell>
          <cell r="AG78">
            <v>0</v>
          </cell>
        </row>
        <row r="79">
          <cell r="I79">
            <v>0</v>
          </cell>
          <cell r="Q79">
            <v>0</v>
          </cell>
          <cell r="Y79">
            <v>0</v>
          </cell>
          <cell r="AG79">
            <v>0</v>
          </cell>
        </row>
        <row r="80">
          <cell r="I80">
            <v>0</v>
          </cell>
          <cell r="Q80">
            <v>0</v>
          </cell>
          <cell r="Y80">
            <v>0</v>
          </cell>
          <cell r="AG80">
            <v>0</v>
          </cell>
        </row>
        <row r="81">
          <cell r="I81">
            <v>0</v>
          </cell>
          <cell r="Q81">
            <v>0</v>
          </cell>
          <cell r="Y81">
            <v>0</v>
          </cell>
          <cell r="AG81">
            <v>0</v>
          </cell>
        </row>
        <row r="82">
          <cell r="I82">
            <v>0</v>
          </cell>
          <cell r="Q82">
            <v>0</v>
          </cell>
          <cell r="Y82">
            <v>0</v>
          </cell>
          <cell r="AG82">
            <v>0</v>
          </cell>
        </row>
        <row r="83">
          <cell r="I83">
            <v>0</v>
          </cell>
          <cell r="Q83">
            <v>0</v>
          </cell>
          <cell r="Y83">
            <v>0</v>
          </cell>
          <cell r="AG83">
            <v>0</v>
          </cell>
        </row>
        <row r="84">
          <cell r="I84">
            <v>0</v>
          </cell>
          <cell r="Q84">
            <v>0</v>
          </cell>
          <cell r="Y84">
            <v>0</v>
          </cell>
          <cell r="AG84">
            <v>0</v>
          </cell>
        </row>
        <row r="85">
          <cell r="I85">
            <v>0</v>
          </cell>
          <cell r="Q85">
            <v>0</v>
          </cell>
          <cell r="Y85">
            <v>0</v>
          </cell>
          <cell r="AG85">
            <v>0</v>
          </cell>
        </row>
        <row r="86">
          <cell r="I86">
            <v>0</v>
          </cell>
          <cell r="Q86">
            <v>0</v>
          </cell>
          <cell r="Y86">
            <v>0</v>
          </cell>
          <cell r="AG86">
            <v>0</v>
          </cell>
        </row>
        <row r="87">
          <cell r="I87">
            <v>0</v>
          </cell>
          <cell r="Q87">
            <v>0</v>
          </cell>
          <cell r="Y87">
            <v>0</v>
          </cell>
          <cell r="AG87">
            <v>0</v>
          </cell>
        </row>
        <row r="88">
          <cell r="I88">
            <v>0</v>
          </cell>
          <cell r="Q88">
            <v>0</v>
          </cell>
          <cell r="Y88">
            <v>0</v>
          </cell>
          <cell r="AG88">
            <v>0</v>
          </cell>
        </row>
        <row r="89">
          <cell r="I89">
            <v>0</v>
          </cell>
          <cell r="Q89">
            <v>0</v>
          </cell>
          <cell r="Y89">
            <v>0</v>
          </cell>
          <cell r="AG89">
            <v>0</v>
          </cell>
        </row>
        <row r="90">
          <cell r="I90">
            <v>0</v>
          </cell>
          <cell r="Q90">
            <v>0</v>
          </cell>
          <cell r="Y90">
            <v>0</v>
          </cell>
          <cell r="AG90">
            <v>0</v>
          </cell>
        </row>
        <row r="91">
          <cell r="I91">
            <v>0</v>
          </cell>
          <cell r="Q91">
            <v>0</v>
          </cell>
          <cell r="Y91">
            <v>0</v>
          </cell>
          <cell r="AG91">
            <v>0</v>
          </cell>
        </row>
        <row r="92">
          <cell r="I92">
            <v>0</v>
          </cell>
          <cell r="Q92">
            <v>0</v>
          </cell>
          <cell r="Y92">
            <v>0</v>
          </cell>
          <cell r="AG92">
            <v>0</v>
          </cell>
        </row>
        <row r="93">
          <cell r="I93">
            <v>0</v>
          </cell>
          <cell r="Q93">
            <v>0</v>
          </cell>
          <cell r="Y93">
            <v>0</v>
          </cell>
          <cell r="AG93">
            <v>0</v>
          </cell>
        </row>
        <row r="94">
          <cell r="I94">
            <v>0</v>
          </cell>
          <cell r="Q94">
            <v>0</v>
          </cell>
          <cell r="Y94">
            <v>0</v>
          </cell>
          <cell r="AG94">
            <v>0</v>
          </cell>
        </row>
        <row r="95">
          <cell r="I95">
            <v>0</v>
          </cell>
          <cell r="Q95">
            <v>0</v>
          </cell>
          <cell r="Y95">
            <v>0</v>
          </cell>
          <cell r="AG95">
            <v>0</v>
          </cell>
        </row>
        <row r="96">
          <cell r="I96">
            <v>0</v>
          </cell>
          <cell r="Q96">
            <v>0</v>
          </cell>
          <cell r="Y96">
            <v>0</v>
          </cell>
          <cell r="AG96">
            <v>0</v>
          </cell>
        </row>
        <row r="97">
          <cell r="I97">
            <v>0</v>
          </cell>
          <cell r="Q97">
            <v>0</v>
          </cell>
          <cell r="Y97">
            <v>0</v>
          </cell>
          <cell r="AG97">
            <v>0</v>
          </cell>
        </row>
        <row r="98">
          <cell r="I98">
            <v>0</v>
          </cell>
          <cell r="Q98">
            <v>0</v>
          </cell>
          <cell r="Y98">
            <v>0</v>
          </cell>
          <cell r="AG98">
            <v>0</v>
          </cell>
        </row>
        <row r="99">
          <cell r="I99">
            <v>0</v>
          </cell>
          <cell r="Q99">
            <v>0</v>
          </cell>
          <cell r="Y99">
            <v>0</v>
          </cell>
          <cell r="AG99">
            <v>0</v>
          </cell>
        </row>
        <row r="100">
          <cell r="I100">
            <v>0</v>
          </cell>
          <cell r="Q100">
            <v>0</v>
          </cell>
          <cell r="Y100">
            <v>0</v>
          </cell>
          <cell r="AG100">
            <v>0</v>
          </cell>
        </row>
        <row r="101">
          <cell r="I101">
            <v>0</v>
          </cell>
          <cell r="Q101">
            <v>0</v>
          </cell>
          <cell r="Y101">
            <v>0</v>
          </cell>
          <cell r="AG101">
            <v>0</v>
          </cell>
        </row>
        <row r="102">
          <cell r="I102">
            <v>0</v>
          </cell>
          <cell r="Q102">
            <v>0</v>
          </cell>
          <cell r="Y102">
            <v>0</v>
          </cell>
          <cell r="AG102">
            <v>0</v>
          </cell>
        </row>
        <row r="103">
          <cell r="I103">
            <v>0</v>
          </cell>
          <cell r="Q103">
            <v>0</v>
          </cell>
          <cell r="Y103">
            <v>0</v>
          </cell>
          <cell r="AG103">
            <v>0</v>
          </cell>
        </row>
        <row r="104">
          <cell r="I104">
            <v>0</v>
          </cell>
          <cell r="Q104">
            <v>0</v>
          </cell>
          <cell r="Y104">
            <v>0</v>
          </cell>
          <cell r="AG104">
            <v>0</v>
          </cell>
        </row>
        <row r="105">
          <cell r="I105">
            <v>0</v>
          </cell>
          <cell r="Q105">
            <v>0</v>
          </cell>
          <cell r="Y105">
            <v>0</v>
          </cell>
          <cell r="AG105">
            <v>0</v>
          </cell>
        </row>
        <row r="106">
          <cell r="I106">
            <v>0</v>
          </cell>
          <cell r="Q106">
            <v>0</v>
          </cell>
          <cell r="Y106">
            <v>0</v>
          </cell>
          <cell r="AG106">
            <v>0</v>
          </cell>
        </row>
        <row r="107">
          <cell r="I107">
            <v>0</v>
          </cell>
          <cell r="Q107">
            <v>0</v>
          </cell>
          <cell r="Y107">
            <v>0</v>
          </cell>
          <cell r="AG107">
            <v>0</v>
          </cell>
        </row>
        <row r="108">
          <cell r="I108">
            <v>0</v>
          </cell>
          <cell r="Q108">
            <v>0</v>
          </cell>
          <cell r="Y108">
            <v>0</v>
          </cell>
          <cell r="AG108">
            <v>0</v>
          </cell>
        </row>
        <row r="109">
          <cell r="I109">
            <v>0</v>
          </cell>
          <cell r="Q109">
            <v>0</v>
          </cell>
          <cell r="Y109">
            <v>0</v>
          </cell>
          <cell r="AG109">
            <v>0</v>
          </cell>
        </row>
        <row r="110">
          <cell r="I110">
            <v>0</v>
          </cell>
          <cell r="Q110">
            <v>0</v>
          </cell>
          <cell r="Y110">
            <v>0</v>
          </cell>
          <cell r="AG110">
            <v>0</v>
          </cell>
        </row>
        <row r="111">
          <cell r="I111">
            <v>0</v>
          </cell>
          <cell r="Q111">
            <v>0</v>
          </cell>
          <cell r="Y111">
            <v>0</v>
          </cell>
          <cell r="AG111">
            <v>0</v>
          </cell>
        </row>
        <row r="112">
          <cell r="I112">
            <v>0</v>
          </cell>
          <cell r="Q112">
            <v>0</v>
          </cell>
          <cell r="Y112">
            <v>0</v>
          </cell>
          <cell r="AG112">
            <v>0</v>
          </cell>
        </row>
        <row r="113">
          <cell r="I113">
            <v>0</v>
          </cell>
          <cell r="Q113">
            <v>0</v>
          </cell>
          <cell r="Y113">
            <v>0</v>
          </cell>
          <cell r="AG113">
            <v>0</v>
          </cell>
        </row>
        <row r="114">
          <cell r="I114">
            <v>0</v>
          </cell>
          <cell r="Q114">
            <v>0</v>
          </cell>
          <cell r="Y114">
            <v>0</v>
          </cell>
          <cell r="AG114">
            <v>0</v>
          </cell>
        </row>
        <row r="115">
          <cell r="I115">
            <v>0</v>
          </cell>
          <cell r="Q115">
            <v>0</v>
          </cell>
          <cell r="Y115">
            <v>0</v>
          </cell>
          <cell r="AG115">
            <v>0</v>
          </cell>
        </row>
        <row r="116">
          <cell r="I116">
            <v>0</v>
          </cell>
          <cell r="Q116">
            <v>0</v>
          </cell>
          <cell r="Y116">
            <v>0</v>
          </cell>
          <cell r="AG116">
            <v>0</v>
          </cell>
        </row>
        <row r="117">
          <cell r="I117">
            <v>0</v>
          </cell>
          <cell r="Q117">
            <v>0</v>
          </cell>
          <cell r="Y117">
            <v>0</v>
          </cell>
          <cell r="AG117">
            <v>0</v>
          </cell>
        </row>
        <row r="118">
          <cell r="I118">
            <v>0</v>
          </cell>
          <cell r="Q118">
            <v>0</v>
          </cell>
          <cell r="Y118">
            <v>0</v>
          </cell>
          <cell r="AG118">
            <v>0</v>
          </cell>
        </row>
        <row r="119">
          <cell r="I119">
            <v>0</v>
          </cell>
          <cell r="Q119">
            <v>0</v>
          </cell>
          <cell r="Y119">
            <v>0</v>
          </cell>
          <cell r="AG119">
            <v>0</v>
          </cell>
        </row>
        <row r="120">
          <cell r="I120">
            <v>0</v>
          </cell>
          <cell r="Q120">
            <v>0</v>
          </cell>
          <cell r="Y120">
            <v>0</v>
          </cell>
          <cell r="AG120">
            <v>0</v>
          </cell>
        </row>
        <row r="121">
          <cell r="I121">
            <v>0</v>
          </cell>
          <cell r="Q121">
            <v>0</v>
          </cell>
          <cell r="Y121">
            <v>0</v>
          </cell>
          <cell r="AG121">
            <v>0</v>
          </cell>
        </row>
        <row r="122">
          <cell r="I122">
            <v>0</v>
          </cell>
          <cell r="Q122">
            <v>0</v>
          </cell>
          <cell r="Y122">
            <v>0</v>
          </cell>
          <cell r="AG122">
            <v>0</v>
          </cell>
        </row>
        <row r="123">
          <cell r="I123">
            <v>0</v>
          </cell>
          <cell r="Q123">
            <v>0</v>
          </cell>
          <cell r="Y123">
            <v>0</v>
          </cell>
          <cell r="AG123">
            <v>0</v>
          </cell>
        </row>
        <row r="124">
          <cell r="I124">
            <v>0</v>
          </cell>
          <cell r="Q124">
            <v>0</v>
          </cell>
          <cell r="Y124">
            <v>0</v>
          </cell>
          <cell r="AG124">
            <v>0</v>
          </cell>
        </row>
        <row r="125">
          <cell r="I125">
            <v>0</v>
          </cell>
          <cell r="Q125">
            <v>0</v>
          </cell>
          <cell r="Y125">
            <v>0</v>
          </cell>
          <cell r="AG125">
            <v>0</v>
          </cell>
        </row>
        <row r="126">
          <cell r="I126">
            <v>0</v>
          </cell>
          <cell r="Q126">
            <v>0</v>
          </cell>
          <cell r="Y126">
            <v>0</v>
          </cell>
          <cell r="AG126">
            <v>0</v>
          </cell>
        </row>
        <row r="127">
          <cell r="I127">
            <v>0</v>
          </cell>
          <cell r="Q127">
            <v>0</v>
          </cell>
          <cell r="Y127">
            <v>0</v>
          </cell>
          <cell r="AG127">
            <v>0</v>
          </cell>
        </row>
        <row r="128">
          <cell r="I128">
            <v>0</v>
          </cell>
          <cell r="Q128">
            <v>0</v>
          </cell>
          <cell r="Y128">
            <v>0</v>
          </cell>
          <cell r="AG128">
            <v>0</v>
          </cell>
        </row>
        <row r="129">
          <cell r="I129">
            <v>0</v>
          </cell>
          <cell r="Q129">
            <v>0</v>
          </cell>
          <cell r="Y129">
            <v>0</v>
          </cell>
          <cell r="AG129">
            <v>0</v>
          </cell>
        </row>
        <row r="130">
          <cell r="I130">
            <v>0</v>
          </cell>
          <cell r="Q130">
            <v>0</v>
          </cell>
          <cell r="Y130">
            <v>0</v>
          </cell>
          <cell r="AG130">
            <v>0</v>
          </cell>
        </row>
        <row r="131">
          <cell r="I131">
            <v>0</v>
          </cell>
          <cell r="Q131">
            <v>0</v>
          </cell>
          <cell r="Y131">
            <v>0</v>
          </cell>
          <cell r="AG131">
            <v>0</v>
          </cell>
        </row>
        <row r="132">
          <cell r="I132">
            <v>0</v>
          </cell>
          <cell r="Q132">
            <v>0</v>
          </cell>
          <cell r="Y132">
            <v>0</v>
          </cell>
          <cell r="AG132">
            <v>0</v>
          </cell>
        </row>
        <row r="133">
          <cell r="I133">
            <v>0</v>
          </cell>
          <cell r="Q133">
            <v>0</v>
          </cell>
          <cell r="Y133">
            <v>0</v>
          </cell>
          <cell r="AG133">
            <v>0</v>
          </cell>
        </row>
        <row r="134">
          <cell r="I134">
            <v>0</v>
          </cell>
          <cell r="Q134">
            <v>0</v>
          </cell>
          <cell r="Y134">
            <v>0</v>
          </cell>
          <cell r="AG134">
            <v>0</v>
          </cell>
        </row>
        <row r="135">
          <cell r="I135">
            <v>0</v>
          </cell>
          <cell r="Q135">
            <v>0</v>
          </cell>
          <cell r="Y135">
            <v>0</v>
          </cell>
          <cell r="AG135">
            <v>0</v>
          </cell>
        </row>
        <row r="136">
          <cell r="I136">
            <v>0</v>
          </cell>
          <cell r="Q136">
            <v>0</v>
          </cell>
          <cell r="Y136">
            <v>0</v>
          </cell>
          <cell r="AG136">
            <v>0</v>
          </cell>
        </row>
        <row r="137">
          <cell r="I137">
            <v>0</v>
          </cell>
          <cell r="Q137">
            <v>0</v>
          </cell>
          <cell r="Y137">
            <v>0</v>
          </cell>
          <cell r="AG137">
            <v>0</v>
          </cell>
        </row>
        <row r="138">
          <cell r="I138">
            <v>0</v>
          </cell>
          <cell r="Q138">
            <v>0</v>
          </cell>
          <cell r="Y138">
            <v>0</v>
          </cell>
          <cell r="AG138">
            <v>0</v>
          </cell>
        </row>
        <row r="139">
          <cell r="I139">
            <v>0</v>
          </cell>
          <cell r="Q139">
            <v>0</v>
          </cell>
          <cell r="Y139">
            <v>0</v>
          </cell>
          <cell r="AG139">
            <v>0</v>
          </cell>
        </row>
        <row r="140">
          <cell r="I140">
            <v>0</v>
          </cell>
          <cell r="Q140">
            <v>0</v>
          </cell>
          <cell r="Y140">
            <v>0</v>
          </cell>
          <cell r="AG140">
            <v>0</v>
          </cell>
        </row>
        <row r="141">
          <cell r="I141">
            <v>0</v>
          </cell>
          <cell r="Q141">
            <v>0</v>
          </cell>
          <cell r="Y141">
            <v>0</v>
          </cell>
          <cell r="AG141">
            <v>0</v>
          </cell>
        </row>
        <row r="142">
          <cell r="I142">
            <v>0</v>
          </cell>
          <cell r="Q142">
            <v>0</v>
          </cell>
          <cell r="Y142">
            <v>0</v>
          </cell>
          <cell r="AG142">
            <v>0</v>
          </cell>
        </row>
        <row r="143">
          <cell r="I143">
            <v>0</v>
          </cell>
          <cell r="Q143">
            <v>0</v>
          </cell>
          <cell r="Y143">
            <v>0</v>
          </cell>
          <cell r="AG143">
            <v>0</v>
          </cell>
        </row>
        <row r="144">
          <cell r="I144">
            <v>0</v>
          </cell>
          <cell r="Q144">
            <v>0</v>
          </cell>
          <cell r="Y144">
            <v>0</v>
          </cell>
          <cell r="AG144">
            <v>0</v>
          </cell>
        </row>
        <row r="145">
          <cell r="I145">
            <v>0</v>
          </cell>
          <cell r="Q145">
            <v>0</v>
          </cell>
          <cell r="Y145">
            <v>0</v>
          </cell>
          <cell r="AG145">
            <v>0</v>
          </cell>
        </row>
        <row r="146">
          <cell r="I146">
            <v>0</v>
          </cell>
          <cell r="Q146">
            <v>0</v>
          </cell>
          <cell r="Y146">
            <v>0</v>
          </cell>
          <cell r="AG146">
            <v>0</v>
          </cell>
        </row>
        <row r="147">
          <cell r="I147">
            <v>0</v>
          </cell>
          <cell r="Q147">
            <v>0</v>
          </cell>
          <cell r="Y147">
            <v>0</v>
          </cell>
          <cell r="AG147">
            <v>0</v>
          </cell>
        </row>
        <row r="148">
          <cell r="I148">
            <v>0</v>
          </cell>
          <cell r="Q148">
            <v>0</v>
          </cell>
          <cell r="Y148">
            <v>0</v>
          </cell>
          <cell r="AG148">
            <v>0</v>
          </cell>
        </row>
        <row r="149">
          <cell r="I149">
            <v>0</v>
          </cell>
          <cell r="Q149">
            <v>0</v>
          </cell>
          <cell r="Y149">
            <v>0</v>
          </cell>
          <cell r="AG149">
            <v>0</v>
          </cell>
        </row>
        <row r="150">
          <cell r="I150">
            <v>0</v>
          </cell>
          <cell r="Q150">
            <v>0</v>
          </cell>
          <cell r="Y150">
            <v>0</v>
          </cell>
          <cell r="AG150">
            <v>0</v>
          </cell>
        </row>
        <row r="151">
          <cell r="I151">
            <v>0</v>
          </cell>
          <cell r="Q151">
            <v>0</v>
          </cell>
          <cell r="Y151">
            <v>0</v>
          </cell>
          <cell r="AG151">
            <v>0</v>
          </cell>
        </row>
        <row r="152">
          <cell r="I152">
            <v>0</v>
          </cell>
          <cell r="Q152">
            <v>0</v>
          </cell>
          <cell r="Y152">
            <v>0</v>
          </cell>
          <cell r="AG152">
            <v>0</v>
          </cell>
        </row>
        <row r="153">
          <cell r="I153">
            <v>0</v>
          </cell>
          <cell r="Q153">
            <v>0</v>
          </cell>
          <cell r="Y153">
            <v>0</v>
          </cell>
          <cell r="AG153">
            <v>0</v>
          </cell>
        </row>
        <row r="154">
          <cell r="I154">
            <v>0</v>
          </cell>
          <cell r="Q154">
            <v>0</v>
          </cell>
          <cell r="Y154">
            <v>0</v>
          </cell>
          <cell r="AG154">
            <v>0</v>
          </cell>
        </row>
        <row r="155">
          <cell r="I155">
            <v>0</v>
          </cell>
          <cell r="Q155">
            <v>0</v>
          </cell>
          <cell r="Y155">
            <v>0</v>
          </cell>
          <cell r="AG155">
            <v>0</v>
          </cell>
        </row>
        <row r="156">
          <cell r="I156">
            <v>0</v>
          </cell>
          <cell r="Q156">
            <v>0</v>
          </cell>
          <cell r="Y156">
            <v>0</v>
          </cell>
          <cell r="AG156">
            <v>0</v>
          </cell>
        </row>
        <row r="157">
          <cell r="I157">
            <v>0</v>
          </cell>
          <cell r="Q157">
            <v>0</v>
          </cell>
          <cell r="Y157">
            <v>0</v>
          </cell>
          <cell r="AG157">
            <v>0</v>
          </cell>
        </row>
        <row r="158">
          <cell r="I158">
            <v>0</v>
          </cell>
          <cell r="Q158">
            <v>0</v>
          </cell>
          <cell r="Y158">
            <v>0</v>
          </cell>
          <cell r="AG158">
            <v>0</v>
          </cell>
        </row>
        <row r="159">
          <cell r="I159">
            <v>0</v>
          </cell>
          <cell r="Q159">
            <v>0</v>
          </cell>
          <cell r="Y159">
            <v>0</v>
          </cell>
          <cell r="AG159">
            <v>0</v>
          </cell>
        </row>
        <row r="160">
          <cell r="I160">
            <v>0</v>
          </cell>
          <cell r="Q160">
            <v>0</v>
          </cell>
          <cell r="Y160">
            <v>0</v>
          </cell>
          <cell r="AG160">
            <v>0</v>
          </cell>
        </row>
        <row r="161">
          <cell r="I161">
            <v>0</v>
          </cell>
          <cell r="Q161">
            <v>0</v>
          </cell>
          <cell r="Y161">
            <v>0</v>
          </cell>
          <cell r="AG161">
            <v>0</v>
          </cell>
        </row>
        <row r="162">
          <cell r="I162">
            <v>0</v>
          </cell>
          <cell r="Q162">
            <v>0</v>
          </cell>
          <cell r="Y162">
            <v>0</v>
          </cell>
          <cell r="AG162">
            <v>0</v>
          </cell>
        </row>
        <row r="163">
          <cell r="I163">
            <v>0</v>
          </cell>
          <cell r="Q163">
            <v>0</v>
          </cell>
          <cell r="Y163">
            <v>0</v>
          </cell>
          <cell r="AG163">
            <v>0</v>
          </cell>
        </row>
        <row r="164">
          <cell r="I164">
            <v>0</v>
          </cell>
          <cell r="Q164">
            <v>0</v>
          </cell>
          <cell r="Y164">
            <v>0</v>
          </cell>
          <cell r="AG164">
            <v>0</v>
          </cell>
        </row>
        <row r="165">
          <cell r="I165">
            <v>0</v>
          </cell>
          <cell r="Q165">
            <v>0</v>
          </cell>
          <cell r="Y165">
            <v>0</v>
          </cell>
          <cell r="AG165">
            <v>0</v>
          </cell>
        </row>
        <row r="166">
          <cell r="I166">
            <v>0</v>
          </cell>
          <cell r="Q166">
            <v>0</v>
          </cell>
          <cell r="Y166">
            <v>0</v>
          </cell>
          <cell r="AG166">
            <v>0</v>
          </cell>
        </row>
        <row r="167">
          <cell r="I167">
            <v>0</v>
          </cell>
          <cell r="Q167">
            <v>0</v>
          </cell>
          <cell r="Y167">
            <v>0</v>
          </cell>
          <cell r="AG167">
            <v>0</v>
          </cell>
        </row>
        <row r="168">
          <cell r="I168">
            <v>0</v>
          </cell>
          <cell r="Q168">
            <v>0</v>
          </cell>
          <cell r="Y168">
            <v>0</v>
          </cell>
          <cell r="AG168">
            <v>0</v>
          </cell>
        </row>
        <row r="169">
          <cell r="I169">
            <v>0</v>
          </cell>
          <cell r="Q169">
            <v>0</v>
          </cell>
          <cell r="Y169">
            <v>0</v>
          </cell>
          <cell r="AG169">
            <v>0</v>
          </cell>
        </row>
        <row r="170">
          <cell r="I170">
            <v>0</v>
          </cell>
          <cell r="Q170">
            <v>0</v>
          </cell>
          <cell r="Y170">
            <v>0</v>
          </cell>
          <cell r="AG170">
            <v>0</v>
          </cell>
        </row>
        <row r="171">
          <cell r="I171">
            <v>0</v>
          </cell>
          <cell r="Q171">
            <v>0</v>
          </cell>
          <cell r="Y171">
            <v>0</v>
          </cell>
          <cell r="AG171">
            <v>0</v>
          </cell>
        </row>
        <row r="172">
          <cell r="I172">
            <v>0</v>
          </cell>
          <cell r="Q172">
            <v>0</v>
          </cell>
          <cell r="Y172">
            <v>0</v>
          </cell>
          <cell r="AG172">
            <v>0</v>
          </cell>
        </row>
        <row r="173">
          <cell r="I173">
            <v>0</v>
          </cell>
          <cell r="Q173">
            <v>0</v>
          </cell>
          <cell r="Y173">
            <v>0</v>
          </cell>
          <cell r="AG173">
            <v>0</v>
          </cell>
        </row>
        <row r="174">
          <cell r="I174">
            <v>0</v>
          </cell>
          <cell r="Q174">
            <v>0</v>
          </cell>
          <cell r="Y174">
            <v>0</v>
          </cell>
          <cell r="AG174">
            <v>0</v>
          </cell>
        </row>
        <row r="175">
          <cell r="I175">
            <v>0</v>
          </cell>
          <cell r="Q175">
            <v>0</v>
          </cell>
          <cell r="Y175">
            <v>0</v>
          </cell>
          <cell r="AG175">
            <v>0</v>
          </cell>
        </row>
        <row r="176">
          <cell r="I176">
            <v>0</v>
          </cell>
          <cell r="Q176">
            <v>0</v>
          </cell>
          <cell r="Y176">
            <v>0</v>
          </cell>
          <cell r="AG176">
            <v>0</v>
          </cell>
        </row>
        <row r="177">
          <cell r="I177">
            <v>0</v>
          </cell>
          <cell r="Q177">
            <v>0</v>
          </cell>
          <cell r="Y177">
            <v>0</v>
          </cell>
          <cell r="AG177">
            <v>0</v>
          </cell>
        </row>
        <row r="178">
          <cell r="I178">
            <v>0</v>
          </cell>
          <cell r="Q178">
            <v>0</v>
          </cell>
          <cell r="Y178">
            <v>0</v>
          </cell>
          <cell r="AG178">
            <v>0</v>
          </cell>
        </row>
        <row r="179">
          <cell r="I179">
            <v>0</v>
          </cell>
          <cell r="Q179">
            <v>0</v>
          </cell>
          <cell r="Y179">
            <v>0</v>
          </cell>
          <cell r="AG179">
            <v>0</v>
          </cell>
        </row>
        <row r="180">
          <cell r="I180">
            <v>0</v>
          </cell>
          <cell r="Q180">
            <v>0</v>
          </cell>
          <cell r="Y180">
            <v>0</v>
          </cell>
          <cell r="AG180">
            <v>0</v>
          </cell>
        </row>
        <row r="181">
          <cell r="I181">
            <v>0</v>
          </cell>
          <cell r="Q181">
            <v>0</v>
          </cell>
          <cell r="Y181">
            <v>0</v>
          </cell>
          <cell r="AG181">
            <v>0</v>
          </cell>
        </row>
        <row r="182">
          <cell r="I182">
            <v>0</v>
          </cell>
          <cell r="Q182">
            <v>0</v>
          </cell>
          <cell r="Y182">
            <v>0</v>
          </cell>
          <cell r="AG182">
            <v>0</v>
          </cell>
        </row>
        <row r="183">
          <cell r="I183">
            <v>0</v>
          </cell>
          <cell r="Q183">
            <v>0</v>
          </cell>
          <cell r="Y183">
            <v>0</v>
          </cell>
          <cell r="AG183">
            <v>0</v>
          </cell>
        </row>
        <row r="184">
          <cell r="I184">
            <v>0</v>
          </cell>
          <cell r="Q184">
            <v>0</v>
          </cell>
          <cell r="Y184">
            <v>0</v>
          </cell>
          <cell r="AG184">
            <v>0</v>
          </cell>
        </row>
        <row r="185">
          <cell r="I185">
            <v>0</v>
          </cell>
          <cell r="Q185">
            <v>0</v>
          </cell>
          <cell r="Y185">
            <v>0</v>
          </cell>
          <cell r="AG185">
            <v>0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527E4-8CA4-4F15-AC5B-5DD755D707F5}">
  <sheetPr codeName="Sheet13">
    <tabColor rgb="FF00B0F0"/>
  </sheetPr>
  <dimension ref="A1:AJ10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2" sqref="A12"/>
    </sheetView>
  </sheetViews>
  <sheetFormatPr defaultRowHeight="19.5" customHeight="1" x14ac:dyDescent="0.2"/>
  <cols>
    <col min="1" max="1" width="10.625" style="50" customWidth="1"/>
    <col min="2" max="3" width="9" style="51"/>
    <col min="4" max="4" width="14.75" style="52" customWidth="1"/>
    <col min="5" max="5" width="9" style="52"/>
    <col min="6" max="7" width="10.625" customWidth="1"/>
    <col min="8" max="8" width="9" style="52"/>
    <col min="9" max="9" width="10" style="52" hidden="1" customWidth="1"/>
    <col min="10" max="10" width="9.875" style="52" customWidth="1"/>
    <col min="11" max="11" width="9.75" style="52" customWidth="1"/>
    <col min="12" max="15" width="9" style="53"/>
    <col min="16" max="17" width="0" style="54" hidden="1" customWidth="1"/>
    <col min="18" max="19" width="9" style="54"/>
    <col min="20" max="20" width="13.25" style="54" customWidth="1"/>
    <col min="21" max="28" width="0" hidden="1" customWidth="1"/>
  </cols>
  <sheetData>
    <row r="1" spans="1:36" s="11" customFormat="1" ht="36" customHeight="1" x14ac:dyDescent="0.45">
      <c r="A1" s="12" t="s">
        <v>0</v>
      </c>
      <c r="B1" s="13" t="s">
        <v>1</v>
      </c>
      <c r="C1" s="13" t="s">
        <v>2</v>
      </c>
      <c r="D1" s="14" t="s">
        <v>3</v>
      </c>
      <c r="E1" s="15" t="s">
        <v>4</v>
      </c>
      <c r="F1" s="14" t="s">
        <v>5</v>
      </c>
      <c r="G1" s="15" t="s">
        <v>6</v>
      </c>
      <c r="H1" s="15" t="s">
        <v>7</v>
      </c>
      <c r="I1" s="16"/>
      <c r="J1" s="15" t="s">
        <v>8</v>
      </c>
      <c r="K1" s="14" t="s">
        <v>9</v>
      </c>
      <c r="L1" s="17" t="s">
        <v>10</v>
      </c>
      <c r="M1" s="17" t="s">
        <v>11</v>
      </c>
      <c r="N1" s="17" t="s">
        <v>12</v>
      </c>
      <c r="O1" s="17" t="s">
        <v>13</v>
      </c>
      <c r="P1" s="18" t="s">
        <v>14</v>
      </c>
      <c r="Q1" s="18" t="s">
        <v>15</v>
      </c>
      <c r="R1" s="17" t="s">
        <v>16</v>
      </c>
      <c r="S1" s="17" t="s">
        <v>17</v>
      </c>
      <c r="T1" s="19" t="s">
        <v>18</v>
      </c>
      <c r="U1" s="20" t="s">
        <v>19</v>
      </c>
      <c r="V1" s="20" t="s">
        <v>20</v>
      </c>
      <c r="W1" s="20" t="s">
        <v>21</v>
      </c>
      <c r="X1" s="20" t="s">
        <v>22</v>
      </c>
      <c r="Y1" s="20" t="s">
        <v>23</v>
      </c>
      <c r="Z1" s="21" t="s">
        <v>24</v>
      </c>
      <c r="AA1" s="22" t="s">
        <v>25</v>
      </c>
      <c r="AB1" s="22" t="s">
        <v>26</v>
      </c>
      <c r="AC1" s="58"/>
      <c r="AD1" s="58"/>
      <c r="AE1" s="58"/>
      <c r="AF1" s="58"/>
      <c r="AG1" s="58"/>
      <c r="AH1" s="58"/>
      <c r="AI1" s="58"/>
      <c r="AJ1" s="59"/>
    </row>
    <row r="2" spans="1:36" s="11" customFormat="1" ht="19.5" customHeight="1" x14ac:dyDescent="0.2">
      <c r="A2" s="23"/>
      <c r="B2" s="24"/>
      <c r="C2" s="25"/>
      <c r="D2" s="26">
        <v>1.4</v>
      </c>
      <c r="E2" s="27">
        <v>8</v>
      </c>
      <c r="F2" s="28"/>
      <c r="G2" s="28"/>
      <c r="H2" s="29" t="str">
        <f t="shared" ref="H2:H10" si="0">IF(G2=0," ",G2-F2)</f>
        <v xml:space="preserve"> </v>
      </c>
      <c r="I2" s="30">
        <f>IFERROR(H2*100/J10,0)</f>
        <v>0</v>
      </c>
      <c r="J2" s="29" t="str">
        <f>H2</f>
        <v xml:space="preserve"> </v>
      </c>
      <c r="K2" s="29" t="str">
        <f>IF(J2=" "," ",J2/J10*100)</f>
        <v xml:space="preserve"> </v>
      </c>
      <c r="L2" s="31" t="e">
        <f t="shared" ref="L2:L10" si="1">100-K2</f>
        <v>#VALUE!</v>
      </c>
      <c r="M2" s="31" t="e">
        <f t="shared" ref="M2:M9" si="2">IF(K2&lt;50,(-34.3*((POWER(LN(50/K2),(1/1.14))-(EXP((-0.18)*K2))))),(34.3*((POWER(LN(50/L2),(1/1.14))-(EXP((-0.18)*L2))))))</f>
        <v>#VALUE!</v>
      </c>
      <c r="N2" s="31" t="e">
        <f>M2:M9*D2:D9</f>
        <v>#VALUE!</v>
      </c>
      <c r="O2" s="31" t="e">
        <f t="shared" ref="O2:O9" si="3">M2^2</f>
        <v>#VALUE!</v>
      </c>
      <c r="P2" s="32" t="str">
        <f>IF(G2=0," ",(V2-(X2*Y2/Z2))/(U2-(W2/Z2)))</f>
        <v xml:space="preserve"> </v>
      </c>
      <c r="Q2" s="32" t="str">
        <f>IF(G2=0," ",AB2-P2*AA2)</f>
        <v xml:space="preserve"> </v>
      </c>
      <c r="R2" s="33" t="str">
        <f>Q2</f>
        <v xml:space="preserve"> </v>
      </c>
      <c r="S2" s="33" t="str">
        <f>IF(Q2=" "," ",3654*(-P2)/R2)</f>
        <v xml:space="preserve"> </v>
      </c>
      <c r="T2" s="33">
        <f>SUM(I4:I6)</f>
        <v>0</v>
      </c>
      <c r="U2" s="34">
        <f ca="1">SUMIF(K2:K10,"&lt;=90",O2:O9)-SUMIF(K2:K10,"&lt;10",O2:O9)</f>
        <v>0</v>
      </c>
      <c r="V2" s="34">
        <f ca="1">SUMIF(K2:K10,"&lt;=90",N2:N9)-SUMIF(K2:K10,"&lt;10",N2:N9)</f>
        <v>0</v>
      </c>
      <c r="W2" s="34">
        <f ca="1">(SUMIF(K1:K9,"&lt;=90",M1:M8)-SUMIF(K1:K9,"&lt;10",M1:M8))^2</f>
        <v>0</v>
      </c>
      <c r="X2" s="34">
        <f ca="1">SUMIF(K2:K10,"&lt;=90",M2:M9)-SUMIF(K2:K10,"&lt;10",M2:M9)</f>
        <v>0</v>
      </c>
      <c r="Y2" s="34">
        <f ca="1">SUMIF(K2:K10,"&lt;=90",D2:D9)-SUMIF(K2:K10,"&lt;10",D2:D9)</f>
        <v>0</v>
      </c>
      <c r="Z2" s="35">
        <f>COUNTIF(K2:K9,"&lt;=90")-COUNTIF(K2:K9,"&lt;10")</f>
        <v>0</v>
      </c>
      <c r="AA2" s="34" t="e">
        <f ca="1">X2/Z2</f>
        <v>#DIV/0!</v>
      </c>
      <c r="AB2" s="36" t="e">
        <f ca="1">Y2/Z2</f>
        <v>#DIV/0!</v>
      </c>
      <c r="AC2" s="61"/>
      <c r="AD2" s="61"/>
      <c r="AE2" s="61"/>
      <c r="AF2" s="61"/>
      <c r="AG2" s="61"/>
      <c r="AH2" s="61"/>
      <c r="AI2" s="61"/>
      <c r="AJ2" s="62"/>
    </row>
    <row r="3" spans="1:36" s="11" customFormat="1" ht="19.5" customHeight="1" x14ac:dyDescent="0.2">
      <c r="A3" s="37"/>
      <c r="B3" s="38"/>
      <c r="C3" s="38"/>
      <c r="D3" s="39">
        <v>1</v>
      </c>
      <c r="E3" s="27">
        <v>7</v>
      </c>
      <c r="F3" s="28"/>
      <c r="G3" s="28"/>
      <c r="H3" s="29" t="str">
        <f t="shared" si="0"/>
        <v xml:space="preserve"> </v>
      </c>
      <c r="I3" s="30">
        <f>IFERROR(H3*100/#REF!,0)</f>
        <v>0</v>
      </c>
      <c r="J3" s="29" t="str">
        <f t="shared" ref="J3:J10" si="4">IF(H3=" "," ",J2+H3)</f>
        <v xml:space="preserve"> </v>
      </c>
      <c r="K3" s="29" t="str">
        <f>IF(J3=" "," ",J3/J10*100)</f>
        <v xml:space="preserve"> </v>
      </c>
      <c r="L3" s="31" t="e">
        <f t="shared" si="1"/>
        <v>#VALUE!</v>
      </c>
      <c r="M3" s="31" t="e">
        <f t="shared" si="2"/>
        <v>#VALUE!</v>
      </c>
      <c r="N3" s="31" t="e">
        <f>M2:M9*D2:D9</f>
        <v>#VALUE!</v>
      </c>
      <c r="O3" s="31" t="e">
        <f t="shared" si="3"/>
        <v>#VALUE!</v>
      </c>
      <c r="P3" s="40"/>
      <c r="Q3" s="40"/>
      <c r="R3" s="40"/>
      <c r="S3" s="40"/>
      <c r="T3" s="41"/>
      <c r="U3" s="61"/>
      <c r="V3" s="61"/>
      <c r="W3" s="61"/>
      <c r="X3" s="66"/>
      <c r="Y3" s="66"/>
      <c r="Z3" s="67"/>
      <c r="AA3" s="66"/>
      <c r="AB3" s="61"/>
      <c r="AC3" s="61"/>
      <c r="AD3" s="61"/>
      <c r="AE3" s="61"/>
      <c r="AF3" s="61"/>
      <c r="AG3" s="61"/>
      <c r="AH3" s="61"/>
      <c r="AI3" s="61"/>
      <c r="AJ3" s="62"/>
    </row>
    <row r="4" spans="1:36" s="11" customFormat="1" ht="19.5" customHeight="1" x14ac:dyDescent="0.2">
      <c r="A4" s="37"/>
      <c r="B4" s="38"/>
      <c r="C4" s="38"/>
      <c r="D4" s="39">
        <v>0.85</v>
      </c>
      <c r="E4" s="27">
        <v>6</v>
      </c>
      <c r="F4" s="28"/>
      <c r="G4" s="28"/>
      <c r="H4" s="29" t="str">
        <f t="shared" si="0"/>
        <v xml:space="preserve"> </v>
      </c>
      <c r="I4" s="30">
        <f>IFERROR(H4*100/#REF!,0)</f>
        <v>0</v>
      </c>
      <c r="J4" s="29" t="str">
        <f t="shared" si="4"/>
        <v xml:space="preserve"> </v>
      </c>
      <c r="K4" s="29" t="str">
        <f>IF(J4=" "," ",J4/J10*100)</f>
        <v xml:space="preserve"> </v>
      </c>
      <c r="L4" s="31" t="e">
        <f t="shared" si="1"/>
        <v>#VALUE!</v>
      </c>
      <c r="M4" s="31" t="e">
        <f t="shared" si="2"/>
        <v>#VALUE!</v>
      </c>
      <c r="N4" s="31" t="e">
        <f>M2:M9*D2:D9</f>
        <v>#VALUE!</v>
      </c>
      <c r="O4" s="31" t="e">
        <f t="shared" si="3"/>
        <v>#VALUE!</v>
      </c>
      <c r="P4" s="40"/>
      <c r="Q4" s="40"/>
      <c r="R4" s="40"/>
      <c r="S4" s="40"/>
      <c r="T4" s="4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2"/>
    </row>
    <row r="5" spans="1:36" s="11" customFormat="1" ht="19.5" customHeight="1" x14ac:dyDescent="0.2">
      <c r="A5" s="37"/>
      <c r="B5" s="38"/>
      <c r="C5" s="38"/>
      <c r="D5" s="39">
        <v>0.6</v>
      </c>
      <c r="E5" s="27">
        <v>5</v>
      </c>
      <c r="F5" s="28"/>
      <c r="G5" s="28"/>
      <c r="H5" s="29" t="str">
        <f t="shared" si="0"/>
        <v xml:space="preserve"> </v>
      </c>
      <c r="I5" s="30">
        <f>IFERROR(H5*100/#REF!,0)</f>
        <v>0</v>
      </c>
      <c r="J5" s="29" t="str">
        <f t="shared" si="4"/>
        <v xml:space="preserve"> </v>
      </c>
      <c r="K5" s="29" t="str">
        <f>IF(J5=" "," ",J5/J10*100)</f>
        <v xml:space="preserve"> </v>
      </c>
      <c r="L5" s="31" t="e">
        <f t="shared" si="1"/>
        <v>#VALUE!</v>
      </c>
      <c r="M5" s="31" t="e">
        <f t="shared" si="2"/>
        <v>#VALUE!</v>
      </c>
      <c r="N5" s="31" t="e">
        <f>M2:M9*D2:D9</f>
        <v>#VALUE!</v>
      </c>
      <c r="O5" s="31" t="e">
        <f t="shared" si="3"/>
        <v>#VALUE!</v>
      </c>
      <c r="P5" s="40"/>
      <c r="Q5" s="40"/>
      <c r="R5" s="40"/>
      <c r="S5" s="40"/>
      <c r="T5" s="4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2"/>
    </row>
    <row r="6" spans="1:36" s="11" customFormat="1" ht="19.5" customHeight="1" x14ac:dyDescent="0.2">
      <c r="A6" s="37"/>
      <c r="B6" s="38"/>
      <c r="C6" s="38"/>
      <c r="D6" s="39">
        <v>0.42499999999999999</v>
      </c>
      <c r="E6" s="27">
        <v>4</v>
      </c>
      <c r="F6" s="28"/>
      <c r="G6" s="28"/>
      <c r="H6" s="29" t="str">
        <f t="shared" si="0"/>
        <v xml:space="preserve"> </v>
      </c>
      <c r="I6" s="30">
        <f>IFERROR(H6*100/#REF!,0)</f>
        <v>0</v>
      </c>
      <c r="J6" s="29" t="str">
        <f t="shared" si="4"/>
        <v xml:space="preserve"> </v>
      </c>
      <c r="K6" s="29" t="str">
        <f>IF(J6=" "," ",J6/J10*100)</f>
        <v xml:space="preserve"> </v>
      </c>
      <c r="L6" s="31" t="e">
        <f t="shared" si="1"/>
        <v>#VALUE!</v>
      </c>
      <c r="M6" s="31" t="e">
        <f t="shared" si="2"/>
        <v>#VALUE!</v>
      </c>
      <c r="N6" s="31" t="e">
        <f>M2:M9*D2:D9</f>
        <v>#VALUE!</v>
      </c>
      <c r="O6" s="31" t="e">
        <f t="shared" si="3"/>
        <v>#VALUE!</v>
      </c>
      <c r="P6" s="44"/>
      <c r="Q6" s="44"/>
      <c r="R6" s="44"/>
      <c r="S6" s="44"/>
      <c r="T6" s="4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2"/>
    </row>
    <row r="7" spans="1:36" s="11" customFormat="1" ht="19.5" customHeight="1" x14ac:dyDescent="0.2">
      <c r="A7" s="37"/>
      <c r="B7" s="38"/>
      <c r="C7" s="38"/>
      <c r="D7" s="39">
        <v>0.3</v>
      </c>
      <c r="E7" s="27">
        <v>3</v>
      </c>
      <c r="F7" s="28"/>
      <c r="G7" s="28"/>
      <c r="H7" s="29" t="str">
        <f t="shared" si="0"/>
        <v xml:space="preserve"> </v>
      </c>
      <c r="I7" s="30">
        <f>IFERROR(H7*100/#REF!,0)</f>
        <v>0</v>
      </c>
      <c r="J7" s="29" t="str">
        <f t="shared" si="4"/>
        <v xml:space="preserve"> </v>
      </c>
      <c r="K7" s="29" t="str">
        <f>IF(J7=" "," ",J7/J10*100)</f>
        <v xml:space="preserve"> </v>
      </c>
      <c r="L7" s="31" t="e">
        <f t="shared" si="1"/>
        <v>#VALUE!</v>
      </c>
      <c r="M7" s="31" t="e">
        <f t="shared" si="2"/>
        <v>#VALUE!</v>
      </c>
      <c r="N7" s="31" t="e">
        <f>M2:M9*D2:D9</f>
        <v>#VALUE!</v>
      </c>
      <c r="O7" s="31" t="e">
        <f t="shared" si="3"/>
        <v>#VALUE!</v>
      </c>
      <c r="P7" s="40"/>
      <c r="Q7" s="40"/>
      <c r="R7" s="40"/>
      <c r="S7" s="40"/>
      <c r="T7" s="4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2"/>
    </row>
    <row r="8" spans="1:36" s="11" customFormat="1" ht="19.5" customHeight="1" x14ac:dyDescent="0.2">
      <c r="A8" s="37"/>
      <c r="B8" s="38"/>
      <c r="C8" s="38"/>
      <c r="D8" s="39">
        <v>0.21199999999999999</v>
      </c>
      <c r="E8" s="27">
        <v>2</v>
      </c>
      <c r="F8" s="28"/>
      <c r="G8" s="28"/>
      <c r="H8" s="29" t="str">
        <f t="shared" si="0"/>
        <v xml:space="preserve"> </v>
      </c>
      <c r="I8" s="30">
        <f>IFERROR(H8*100/#REF!,0)</f>
        <v>0</v>
      </c>
      <c r="J8" s="29" t="str">
        <f t="shared" si="4"/>
        <v xml:space="preserve"> </v>
      </c>
      <c r="K8" s="29" t="str">
        <f>IF(J8=" "," ",J8/J10*100)</f>
        <v xml:space="preserve"> </v>
      </c>
      <c r="L8" s="31" t="e">
        <f t="shared" si="1"/>
        <v>#VALUE!</v>
      </c>
      <c r="M8" s="31" t="e">
        <f t="shared" si="2"/>
        <v>#VALUE!</v>
      </c>
      <c r="N8" s="31" t="e">
        <f>M2:M9*D2:D9</f>
        <v>#VALUE!</v>
      </c>
      <c r="O8" s="31" t="e">
        <f t="shared" si="3"/>
        <v>#VALUE!</v>
      </c>
      <c r="P8" s="40"/>
      <c r="Q8" s="40"/>
      <c r="R8" s="40"/>
      <c r="S8" s="40"/>
      <c r="T8" s="4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2"/>
    </row>
    <row r="9" spans="1:36" s="11" customFormat="1" ht="19.5" customHeight="1" x14ac:dyDescent="0.2">
      <c r="A9" s="37"/>
      <c r="B9" s="38" t="s">
        <v>27</v>
      </c>
      <c r="C9" s="38"/>
      <c r="D9" s="39">
        <v>0.15</v>
      </c>
      <c r="E9" s="27">
        <v>1</v>
      </c>
      <c r="F9" s="28"/>
      <c r="G9" s="28"/>
      <c r="H9" s="29" t="str">
        <f t="shared" si="0"/>
        <v xml:space="preserve"> </v>
      </c>
      <c r="I9" s="30">
        <f>IFERROR(H9*100/#REF!,0)</f>
        <v>0</v>
      </c>
      <c r="J9" s="29" t="str">
        <f t="shared" si="4"/>
        <v xml:space="preserve"> </v>
      </c>
      <c r="K9" s="29" t="str">
        <f>IF(J9=" "," ",J9/J10*100)</f>
        <v xml:space="preserve"> </v>
      </c>
      <c r="L9" s="31" t="e">
        <f t="shared" si="1"/>
        <v>#VALUE!</v>
      </c>
      <c r="M9" s="31" t="e">
        <f t="shared" si="2"/>
        <v>#VALUE!</v>
      </c>
      <c r="N9" s="31" t="e">
        <f>M2:M9*D2:D9</f>
        <v>#VALUE!</v>
      </c>
      <c r="O9" s="31" t="e">
        <f t="shared" si="3"/>
        <v>#VALUE!</v>
      </c>
      <c r="P9" s="40"/>
      <c r="Q9" s="40"/>
      <c r="R9" s="40"/>
      <c r="S9" s="40"/>
      <c r="T9" s="4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2"/>
    </row>
    <row r="10" spans="1:36" s="11" customFormat="1" ht="19.5" customHeight="1" x14ac:dyDescent="0.2">
      <c r="A10" s="45" t="s">
        <v>28</v>
      </c>
      <c r="B10" s="46"/>
      <c r="C10" s="46"/>
      <c r="D10" s="39" t="s">
        <v>29</v>
      </c>
      <c r="E10" s="27">
        <v>0</v>
      </c>
      <c r="F10" s="28"/>
      <c r="G10" s="28"/>
      <c r="H10" s="29" t="str">
        <f t="shared" si="0"/>
        <v xml:space="preserve"> </v>
      </c>
      <c r="I10" s="47"/>
      <c r="J10" s="29" t="str">
        <f t="shared" si="4"/>
        <v xml:space="preserve"> </v>
      </c>
      <c r="K10" s="29" t="str">
        <f>IF(J10=" "," ",J10/J10*100)</f>
        <v xml:space="preserve"> </v>
      </c>
      <c r="L10" s="31" t="e">
        <f t="shared" si="1"/>
        <v>#VALUE!</v>
      </c>
      <c r="M10" s="31"/>
      <c r="N10" s="31"/>
      <c r="O10" s="31"/>
      <c r="P10" s="48"/>
      <c r="Q10" s="48"/>
      <c r="R10" s="48"/>
      <c r="S10" s="48"/>
      <c r="T10" s="49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5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FF413-953D-4671-8499-99AFDA1869D9}">
  <sheetPr codeName="Sheet14">
    <tabColor rgb="FF00B0F0"/>
  </sheetPr>
  <dimension ref="A1:AJ11"/>
  <sheetViews>
    <sheetView tabSelected="1" zoomScaleNormal="10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AD19" sqref="AD19"/>
    </sheetView>
  </sheetViews>
  <sheetFormatPr defaultRowHeight="19.5" customHeight="1" x14ac:dyDescent="0.2"/>
  <cols>
    <col min="1" max="1" width="10.625" style="50" customWidth="1"/>
    <col min="2" max="3" width="9" style="51"/>
    <col min="4" max="4" width="14.75" style="52" customWidth="1"/>
    <col min="5" max="5" width="9" style="52"/>
    <col min="6" max="7" width="10.625" customWidth="1"/>
    <col min="8" max="8" width="9" style="52"/>
    <col min="9" max="9" width="10" style="52" customWidth="1"/>
    <col min="10" max="10" width="9.875" style="52" customWidth="1"/>
    <col min="11" max="11" width="9.75" style="52" customWidth="1"/>
    <col min="12" max="15" width="9" style="53"/>
    <col min="16" max="17" width="0" style="54" hidden="1" customWidth="1"/>
    <col min="18" max="19" width="9" style="54"/>
    <col min="20" max="20" width="13.25" style="54" customWidth="1"/>
    <col min="21" max="28" width="0" hidden="1" customWidth="1"/>
  </cols>
  <sheetData>
    <row r="1" spans="1:36" s="11" customFormat="1" ht="23.25" customHeight="1" x14ac:dyDescent="0.35">
      <c r="A1" s="1"/>
      <c r="B1" s="2"/>
      <c r="C1" s="2"/>
      <c r="D1" s="3" t="s">
        <v>30</v>
      </c>
      <c r="E1" s="4"/>
      <c r="F1" s="5"/>
      <c r="G1" s="6"/>
      <c r="H1" s="7"/>
      <c r="I1" s="8"/>
      <c r="J1" s="7"/>
      <c r="K1" s="7"/>
      <c r="L1" s="9"/>
      <c r="M1" s="9"/>
      <c r="N1" s="9"/>
      <c r="O1" s="9"/>
      <c r="P1" s="9"/>
      <c r="Q1" s="9"/>
      <c r="R1" s="10"/>
      <c r="S1" s="10"/>
      <c r="T1" s="10"/>
    </row>
    <row r="2" spans="1:36" s="11" customFormat="1" ht="36" customHeight="1" x14ac:dyDescent="0.45">
      <c r="A2" s="12" t="s">
        <v>0</v>
      </c>
      <c r="B2" s="13" t="s">
        <v>1</v>
      </c>
      <c r="C2" s="13" t="s">
        <v>2</v>
      </c>
      <c r="D2" s="14" t="s">
        <v>3</v>
      </c>
      <c r="E2" s="15" t="s">
        <v>4</v>
      </c>
      <c r="F2" s="14" t="s">
        <v>5</v>
      </c>
      <c r="G2" s="15" t="s">
        <v>6</v>
      </c>
      <c r="H2" s="15" t="s">
        <v>7</v>
      </c>
      <c r="I2" s="16"/>
      <c r="J2" s="15" t="s">
        <v>8</v>
      </c>
      <c r="K2" s="14" t="s">
        <v>9</v>
      </c>
      <c r="L2" s="17" t="s">
        <v>10</v>
      </c>
      <c r="M2" s="17" t="s">
        <v>11</v>
      </c>
      <c r="N2" s="17" t="s">
        <v>12</v>
      </c>
      <c r="O2" s="17" t="s">
        <v>13</v>
      </c>
      <c r="P2" s="18" t="s">
        <v>14</v>
      </c>
      <c r="Q2" s="18" t="s">
        <v>15</v>
      </c>
      <c r="R2" s="17" t="s">
        <v>16</v>
      </c>
      <c r="S2" s="17" t="s">
        <v>17</v>
      </c>
      <c r="T2" s="19" t="s">
        <v>18</v>
      </c>
      <c r="U2" s="20" t="s">
        <v>19</v>
      </c>
      <c r="V2" s="20" t="s">
        <v>20</v>
      </c>
      <c r="W2" s="20" t="s">
        <v>21</v>
      </c>
      <c r="X2" s="20" t="s">
        <v>22</v>
      </c>
      <c r="Y2" s="20" t="s">
        <v>23</v>
      </c>
      <c r="Z2" s="21" t="s">
        <v>24</v>
      </c>
      <c r="AA2" s="22" t="s">
        <v>25</v>
      </c>
      <c r="AB2" s="55" t="s">
        <v>26</v>
      </c>
      <c r="AC2" s="57"/>
      <c r="AD2" s="58"/>
      <c r="AE2" s="58"/>
      <c r="AF2" s="58"/>
      <c r="AG2" s="58"/>
      <c r="AH2" s="58"/>
      <c r="AI2" s="58"/>
      <c r="AJ2" s="59"/>
    </row>
    <row r="3" spans="1:36" s="11" customFormat="1" ht="19.5" customHeight="1" x14ac:dyDescent="0.2">
      <c r="A3" s="23"/>
      <c r="B3" s="24"/>
      <c r="C3" s="25"/>
      <c r="D3" s="26">
        <v>1.4</v>
      </c>
      <c r="E3" s="27">
        <v>8</v>
      </c>
      <c r="F3" s="28"/>
      <c r="G3" s="28"/>
      <c r="H3" s="29" t="str">
        <f t="shared" ref="H3:H11" si="0">IF(G3=0," ",G3-F3)</f>
        <v xml:space="preserve"> </v>
      </c>
      <c r="I3" s="30">
        <f>IFERROR(H3*100/J11,0)</f>
        <v>0</v>
      </c>
      <c r="J3" s="29" t="str">
        <f>H3</f>
        <v xml:space="preserve"> </v>
      </c>
      <c r="K3" s="29" t="str">
        <f>IF(J3=" "," ",J3/J11*100)</f>
        <v xml:space="preserve"> </v>
      </c>
      <c r="L3" s="31" t="e">
        <f t="shared" ref="L3:L11" si="1">100-K3</f>
        <v>#VALUE!</v>
      </c>
      <c r="M3" s="31" t="e">
        <f t="shared" ref="M3:M10" si="2">IF(K3&lt;50,(-34.3*((POWER(LN(50/K3),(1/1.14))-(EXP((-0.18)*K3))))),(34.3*((POWER(LN(50/L3),(1/1.14))-(EXP((-0.18)*L3))))))</f>
        <v>#VALUE!</v>
      </c>
      <c r="N3" s="31" t="e">
        <f>M3:M10*D3:D10</f>
        <v>#VALUE!</v>
      </c>
      <c r="O3" s="31" t="e">
        <f t="shared" ref="O3:O10" si="3">M3^2</f>
        <v>#VALUE!</v>
      </c>
      <c r="P3" s="32" t="str">
        <f>IF(G3=0," ",(V3-(X3*Y3/Z3))/(U3-(W3/Z3)))</f>
        <v xml:space="preserve"> </v>
      </c>
      <c r="Q3" s="32" t="str">
        <f>IF(G3=0," ",AB3-P3*AA3)</f>
        <v xml:space="preserve"> </v>
      </c>
      <c r="R3" s="33" t="str">
        <f>Q3</f>
        <v xml:space="preserve"> </v>
      </c>
      <c r="S3" s="33" t="str">
        <f>IF(Q3=" "," ",3654*(-P3)/R3)</f>
        <v xml:space="preserve"> </v>
      </c>
      <c r="T3" s="33">
        <f>SUM(I5:I7)</f>
        <v>0</v>
      </c>
      <c r="U3" s="34">
        <f ca="1">SUMIF(K3:K11,"&lt;=90",O3:O10)-SUMIF(K3:K11,"&lt;10",O3:O10)</f>
        <v>0</v>
      </c>
      <c r="V3" s="34">
        <f ca="1">SUMIF(K3:K11,"&lt;=90",N3:N10)-SUMIF(K3:K11,"&lt;10",N3:N10)</f>
        <v>0</v>
      </c>
      <c r="W3" s="34">
        <f ca="1">(SUMIF(K2:K10,"&lt;=90",M2:M9)-SUMIF(K2:K10,"&lt;10",M2:M9))^2</f>
        <v>0</v>
      </c>
      <c r="X3" s="34">
        <f ca="1">SUMIF(K3:K11,"&lt;=90",M3:M10)-SUMIF(K3:K11,"&lt;10",M3:M10)</f>
        <v>0</v>
      </c>
      <c r="Y3" s="34">
        <f ca="1">SUMIF(K3:K11,"&lt;=90",D3:D10)-SUMIF(K3:K11,"&lt;10",D3:D10)</f>
        <v>0</v>
      </c>
      <c r="Z3" s="35">
        <f>COUNTIF(K3:K10,"&lt;=90")-COUNTIF(K3:K10,"&lt;10")</f>
        <v>0</v>
      </c>
      <c r="AA3" s="34" t="e">
        <f ca="1">X3/Z3</f>
        <v>#DIV/0!</v>
      </c>
      <c r="AB3" s="56" t="e">
        <f ca="1">Y3/Z3</f>
        <v>#DIV/0!</v>
      </c>
      <c r="AC3" s="60"/>
      <c r="AD3" s="61"/>
      <c r="AE3" s="61"/>
      <c r="AF3" s="61"/>
      <c r="AG3" s="61"/>
      <c r="AH3" s="61"/>
      <c r="AI3" s="61"/>
      <c r="AJ3" s="62"/>
    </row>
    <row r="4" spans="1:36" s="11" customFormat="1" ht="19.5" customHeight="1" x14ac:dyDescent="0.2">
      <c r="A4" s="37"/>
      <c r="B4" s="38"/>
      <c r="C4" s="38"/>
      <c r="D4" s="39">
        <v>1</v>
      </c>
      <c r="E4" s="27">
        <v>7</v>
      </c>
      <c r="F4" s="28"/>
      <c r="G4" s="28"/>
      <c r="H4" s="29" t="str">
        <f t="shared" si="0"/>
        <v xml:space="preserve"> </v>
      </c>
      <c r="I4" s="30">
        <f>IFERROR(H4*100/#REF!,0)</f>
        <v>0</v>
      </c>
      <c r="J4" s="29" t="str">
        <f t="shared" ref="J4:J11" si="4">IF(H4=" "," ",J3+H4)</f>
        <v xml:space="preserve"> </v>
      </c>
      <c r="K4" s="29" t="str">
        <f>IF(J4=" "," ",J4/J11*100)</f>
        <v xml:space="preserve"> </v>
      </c>
      <c r="L4" s="31" t="e">
        <f t="shared" si="1"/>
        <v>#VALUE!</v>
      </c>
      <c r="M4" s="31" t="e">
        <f t="shared" si="2"/>
        <v>#VALUE!</v>
      </c>
      <c r="N4" s="31" t="e">
        <f>M3:M10*D3:D10</f>
        <v>#VALUE!</v>
      </c>
      <c r="O4" s="31" t="e">
        <f t="shared" si="3"/>
        <v>#VALUE!</v>
      </c>
      <c r="P4" s="40"/>
      <c r="Q4" s="40"/>
      <c r="R4" s="40"/>
      <c r="S4" s="40"/>
      <c r="T4" s="41"/>
      <c r="X4" s="42"/>
      <c r="Y4" s="42"/>
      <c r="Z4" s="43"/>
      <c r="AA4" s="42"/>
      <c r="AC4" s="60"/>
      <c r="AD4" s="61"/>
      <c r="AE4" s="61"/>
      <c r="AF4" s="61"/>
      <c r="AG4" s="61"/>
      <c r="AH4" s="61"/>
      <c r="AI4" s="61"/>
      <c r="AJ4" s="62"/>
    </row>
    <row r="5" spans="1:36" s="11" customFormat="1" ht="19.5" customHeight="1" x14ac:dyDescent="0.2">
      <c r="A5" s="37"/>
      <c r="B5" s="38"/>
      <c r="C5" s="38"/>
      <c r="D5" s="39">
        <v>0.85</v>
      </c>
      <c r="E5" s="27">
        <v>6</v>
      </c>
      <c r="F5" s="28"/>
      <c r="G5" s="28"/>
      <c r="H5" s="29" t="str">
        <f t="shared" si="0"/>
        <v xml:space="preserve"> </v>
      </c>
      <c r="I5" s="30">
        <f>IFERROR(H5*100/#REF!,0)</f>
        <v>0</v>
      </c>
      <c r="J5" s="29" t="str">
        <f t="shared" si="4"/>
        <v xml:space="preserve"> </v>
      </c>
      <c r="K5" s="29" t="str">
        <f>IF(J5=" "," ",J5/J11*100)</f>
        <v xml:space="preserve"> </v>
      </c>
      <c r="L5" s="31" t="e">
        <f t="shared" si="1"/>
        <v>#VALUE!</v>
      </c>
      <c r="M5" s="31" t="e">
        <f t="shared" si="2"/>
        <v>#VALUE!</v>
      </c>
      <c r="N5" s="31" t="e">
        <f>M3:M10*D3:D10</f>
        <v>#VALUE!</v>
      </c>
      <c r="O5" s="31" t="e">
        <f t="shared" si="3"/>
        <v>#VALUE!</v>
      </c>
      <c r="P5" s="40"/>
      <c r="Q5" s="40"/>
      <c r="R5" s="40"/>
      <c r="S5" s="40"/>
      <c r="T5" s="41"/>
      <c r="AC5" s="60"/>
      <c r="AD5" s="61"/>
      <c r="AE5" s="61"/>
      <c r="AF5" s="61"/>
      <c r="AG5" s="61"/>
      <c r="AH5" s="61"/>
      <c r="AI5" s="61"/>
      <c r="AJ5" s="62"/>
    </row>
    <row r="6" spans="1:36" s="11" customFormat="1" ht="19.5" customHeight="1" x14ac:dyDescent="0.2">
      <c r="A6" s="37"/>
      <c r="B6" s="38"/>
      <c r="C6" s="38"/>
      <c r="D6" s="39">
        <v>0.6</v>
      </c>
      <c r="E6" s="27">
        <v>5</v>
      </c>
      <c r="F6" s="28"/>
      <c r="G6" s="28"/>
      <c r="H6" s="29" t="str">
        <f t="shared" si="0"/>
        <v xml:space="preserve"> </v>
      </c>
      <c r="I6" s="30">
        <f>IFERROR(H6*100/#REF!,0)</f>
        <v>0</v>
      </c>
      <c r="J6" s="29" t="str">
        <f t="shared" si="4"/>
        <v xml:space="preserve"> </v>
      </c>
      <c r="K6" s="29" t="str">
        <f>IF(J6=" "," ",J6/J11*100)</f>
        <v xml:space="preserve"> </v>
      </c>
      <c r="L6" s="31" t="e">
        <f t="shared" si="1"/>
        <v>#VALUE!</v>
      </c>
      <c r="M6" s="31" t="e">
        <f t="shared" si="2"/>
        <v>#VALUE!</v>
      </c>
      <c r="N6" s="31" t="e">
        <f>M3:M10*D3:D10</f>
        <v>#VALUE!</v>
      </c>
      <c r="O6" s="31" t="e">
        <f t="shared" si="3"/>
        <v>#VALUE!</v>
      </c>
      <c r="P6" s="40"/>
      <c r="Q6" s="40"/>
      <c r="R6" s="40"/>
      <c r="S6" s="40"/>
      <c r="T6" s="41"/>
      <c r="AC6" s="60"/>
      <c r="AD6" s="61"/>
      <c r="AE6" s="61"/>
      <c r="AF6" s="61"/>
      <c r="AG6" s="61"/>
      <c r="AH6" s="61"/>
      <c r="AI6" s="61"/>
      <c r="AJ6" s="62"/>
    </row>
    <row r="7" spans="1:36" s="11" customFormat="1" ht="19.5" customHeight="1" x14ac:dyDescent="0.2">
      <c r="A7" s="37"/>
      <c r="B7" s="38"/>
      <c r="C7" s="38"/>
      <c r="D7" s="39">
        <v>0.42499999999999999</v>
      </c>
      <c r="E7" s="27">
        <v>4</v>
      </c>
      <c r="F7" s="28"/>
      <c r="G7" s="28"/>
      <c r="H7" s="29" t="str">
        <f t="shared" si="0"/>
        <v xml:space="preserve"> </v>
      </c>
      <c r="I7" s="30">
        <f>IFERROR(H7*100/#REF!,0)</f>
        <v>0</v>
      </c>
      <c r="J7" s="29" t="str">
        <f t="shared" si="4"/>
        <v xml:space="preserve"> </v>
      </c>
      <c r="K7" s="29" t="str">
        <f>IF(J7=" "," ",J7/J11*100)</f>
        <v xml:space="preserve"> </v>
      </c>
      <c r="L7" s="31" t="e">
        <f t="shared" si="1"/>
        <v>#VALUE!</v>
      </c>
      <c r="M7" s="31" t="e">
        <f t="shared" si="2"/>
        <v>#VALUE!</v>
      </c>
      <c r="N7" s="31" t="e">
        <f>M3:M10*D3:D10</f>
        <v>#VALUE!</v>
      </c>
      <c r="O7" s="31" t="e">
        <f t="shared" si="3"/>
        <v>#VALUE!</v>
      </c>
      <c r="P7" s="44"/>
      <c r="Q7" s="44"/>
      <c r="R7" s="44"/>
      <c r="S7" s="44"/>
      <c r="T7" s="41"/>
      <c r="AC7" s="60"/>
      <c r="AD7" s="61"/>
      <c r="AE7" s="61"/>
      <c r="AF7" s="61"/>
      <c r="AG7" s="61"/>
      <c r="AH7" s="61"/>
      <c r="AI7" s="61"/>
      <c r="AJ7" s="62"/>
    </row>
    <row r="8" spans="1:36" s="11" customFormat="1" ht="19.5" customHeight="1" x14ac:dyDescent="0.2">
      <c r="A8" s="37"/>
      <c r="B8" s="38"/>
      <c r="C8" s="38"/>
      <c r="D8" s="39">
        <v>0.3</v>
      </c>
      <c r="E8" s="27">
        <v>3</v>
      </c>
      <c r="F8" s="28"/>
      <c r="G8" s="28"/>
      <c r="H8" s="29" t="str">
        <f t="shared" si="0"/>
        <v xml:space="preserve"> </v>
      </c>
      <c r="I8" s="30">
        <f>IFERROR(H8*100/#REF!,0)</f>
        <v>0</v>
      </c>
      <c r="J8" s="29" t="str">
        <f t="shared" si="4"/>
        <v xml:space="preserve"> </v>
      </c>
      <c r="K8" s="29" t="str">
        <f>IF(J8=" "," ",J8/J11*100)</f>
        <v xml:space="preserve"> </v>
      </c>
      <c r="L8" s="31" t="e">
        <f t="shared" si="1"/>
        <v>#VALUE!</v>
      </c>
      <c r="M8" s="31" t="e">
        <f t="shared" si="2"/>
        <v>#VALUE!</v>
      </c>
      <c r="N8" s="31" t="e">
        <f>M3:M10*D3:D10</f>
        <v>#VALUE!</v>
      </c>
      <c r="O8" s="31" t="e">
        <f t="shared" si="3"/>
        <v>#VALUE!</v>
      </c>
      <c r="P8" s="40"/>
      <c r="Q8" s="40"/>
      <c r="R8" s="40"/>
      <c r="S8" s="40"/>
      <c r="T8" s="41"/>
      <c r="AC8" s="60"/>
      <c r="AD8" s="61"/>
      <c r="AE8" s="61"/>
      <c r="AF8" s="61"/>
      <c r="AG8" s="61"/>
      <c r="AH8" s="61"/>
      <c r="AI8" s="61"/>
      <c r="AJ8" s="62"/>
    </row>
    <row r="9" spans="1:36" s="11" customFormat="1" ht="19.5" customHeight="1" x14ac:dyDescent="0.2">
      <c r="A9" s="37"/>
      <c r="B9" s="38"/>
      <c r="C9" s="38"/>
      <c r="D9" s="39">
        <v>0.21199999999999999</v>
      </c>
      <c r="E9" s="27">
        <v>2</v>
      </c>
      <c r="F9" s="28"/>
      <c r="G9" s="28"/>
      <c r="H9" s="29" t="str">
        <f t="shared" si="0"/>
        <v xml:space="preserve"> </v>
      </c>
      <c r="I9" s="30">
        <f>IFERROR(H9*100/#REF!,0)</f>
        <v>0</v>
      </c>
      <c r="J9" s="29" t="str">
        <f t="shared" si="4"/>
        <v xml:space="preserve"> </v>
      </c>
      <c r="K9" s="29" t="str">
        <f>IF(J9=" "," ",J9/J11*100)</f>
        <v xml:space="preserve"> </v>
      </c>
      <c r="L9" s="31" t="e">
        <f t="shared" si="1"/>
        <v>#VALUE!</v>
      </c>
      <c r="M9" s="31" t="e">
        <f t="shared" si="2"/>
        <v>#VALUE!</v>
      </c>
      <c r="N9" s="31" t="e">
        <f>M3:M10*D3:D10</f>
        <v>#VALUE!</v>
      </c>
      <c r="O9" s="31" t="e">
        <f t="shared" si="3"/>
        <v>#VALUE!</v>
      </c>
      <c r="P9" s="40"/>
      <c r="Q9" s="40"/>
      <c r="R9" s="40"/>
      <c r="S9" s="40"/>
      <c r="T9" s="41"/>
      <c r="AC9" s="60"/>
      <c r="AD9" s="61"/>
      <c r="AE9" s="61"/>
      <c r="AF9" s="61"/>
      <c r="AG9" s="61"/>
      <c r="AH9" s="61"/>
      <c r="AI9" s="61"/>
      <c r="AJ9" s="62"/>
    </row>
    <row r="10" spans="1:36" s="11" customFormat="1" ht="19.5" customHeight="1" x14ac:dyDescent="0.2">
      <c r="A10" s="37"/>
      <c r="B10" s="38" t="s">
        <v>27</v>
      </c>
      <c r="C10" s="38"/>
      <c r="D10" s="39">
        <v>0.15</v>
      </c>
      <c r="E10" s="27">
        <v>1</v>
      </c>
      <c r="F10" s="28"/>
      <c r="G10" s="28"/>
      <c r="H10" s="29" t="str">
        <f t="shared" si="0"/>
        <v xml:space="preserve"> </v>
      </c>
      <c r="I10" s="30">
        <f>IFERROR(H10*100/#REF!,0)</f>
        <v>0</v>
      </c>
      <c r="J10" s="29" t="str">
        <f t="shared" si="4"/>
        <v xml:space="preserve"> </v>
      </c>
      <c r="K10" s="29" t="str">
        <f>IF(J10=" "," ",J10/J11*100)</f>
        <v xml:space="preserve"> </v>
      </c>
      <c r="L10" s="31" t="e">
        <f t="shared" si="1"/>
        <v>#VALUE!</v>
      </c>
      <c r="M10" s="31" t="e">
        <f t="shared" si="2"/>
        <v>#VALUE!</v>
      </c>
      <c r="N10" s="31" t="e">
        <f>M3:M10*D3:D10</f>
        <v>#VALUE!</v>
      </c>
      <c r="O10" s="31" t="e">
        <f t="shared" si="3"/>
        <v>#VALUE!</v>
      </c>
      <c r="P10" s="40"/>
      <c r="Q10" s="40"/>
      <c r="R10" s="40"/>
      <c r="S10" s="40"/>
      <c r="T10" s="41"/>
      <c r="AC10" s="60"/>
      <c r="AD10" s="61"/>
      <c r="AE10" s="61"/>
      <c r="AF10" s="61"/>
      <c r="AG10" s="61"/>
      <c r="AH10" s="61"/>
      <c r="AI10" s="61"/>
      <c r="AJ10" s="62"/>
    </row>
    <row r="11" spans="1:36" s="11" customFormat="1" ht="19.5" customHeight="1" x14ac:dyDescent="0.2">
      <c r="A11" s="45" t="s">
        <v>28</v>
      </c>
      <c r="B11" s="46"/>
      <c r="C11" s="46"/>
      <c r="D11" s="39" t="s">
        <v>29</v>
      </c>
      <c r="E11" s="27">
        <v>0</v>
      </c>
      <c r="F11" s="28"/>
      <c r="G11" s="28"/>
      <c r="H11" s="29" t="str">
        <f t="shared" si="0"/>
        <v xml:space="preserve"> </v>
      </c>
      <c r="I11" s="47"/>
      <c r="J11" s="29" t="str">
        <f t="shared" si="4"/>
        <v xml:space="preserve"> </v>
      </c>
      <c r="K11" s="29" t="str">
        <f>IF(J11=" "," ",J11/J11*100)</f>
        <v xml:space="preserve"> </v>
      </c>
      <c r="L11" s="31" t="e">
        <f t="shared" si="1"/>
        <v>#VALUE!</v>
      </c>
      <c r="M11" s="31"/>
      <c r="N11" s="31"/>
      <c r="O11" s="31"/>
      <c r="P11" s="48"/>
      <c r="Q11" s="48"/>
      <c r="R11" s="48"/>
      <c r="S11" s="48"/>
      <c r="T11" s="49"/>
      <c r="AC11" s="63"/>
      <c r="AD11" s="64"/>
      <c r="AE11" s="64"/>
      <c r="AF11" s="64"/>
      <c r="AG11" s="64"/>
      <c r="AH11" s="64"/>
      <c r="AI11" s="64"/>
      <c r="AJ11" s="65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Sieve_table</vt:lpstr>
      <vt:lpstr>Sieve-Brown</vt:lpstr>
      <vt:lpstr>'Sieve-Brown'!sieve_table</vt:lpstr>
      <vt:lpstr>sieve_table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Pakorn</dc:creator>
  <cp:lastModifiedBy>Pakorn</cp:lastModifiedBy>
  <dcterms:created xsi:type="dcterms:W3CDTF">2024-12-12T02:17:15Z</dcterms:created>
  <dcterms:modified xsi:type="dcterms:W3CDTF">2024-12-14T06:52:53Z</dcterms:modified>
</cp:coreProperties>
</file>