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AT\Desktop\"/>
    </mc:Choice>
  </mc:AlternateContent>
  <xr:revisionPtr revIDLastSave="0" documentId="13_ncr:1_{C8B50CDB-8348-4B68-A56F-6995B2DE476B}" xr6:coauthVersionLast="36" xr6:coauthVersionMax="36" xr10:uidLastSave="{00000000-0000-0000-0000-000000000000}"/>
  <bookViews>
    <workbookView xWindow="0" yWindow="0" windowWidth="14535" windowHeight="7635" activeTab="1" xr2:uid="{00000000-000D-0000-FFFF-FFFF00000000}"/>
  </bookViews>
  <sheets>
    <sheet name="Form" sheetId="1" r:id="rId1"/>
    <sheet name="ใบเสนอราคา" sheetId="4" r:id="rId2"/>
  </sheets>
  <definedNames>
    <definedName name="FlagPic">INDEX(#REF!,MATCH(Form!$B$7,#REF!,0))</definedName>
    <definedName name="_xlnm.Print_Area" localSheetId="0">Form!$A$1:$J$21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4" l="1"/>
  <c r="K13" i="4"/>
  <c r="K14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J7" i="4" l="1"/>
  <c r="J6" i="4"/>
  <c r="K31" i="4" l="1"/>
  <c r="K32" i="4" s="1"/>
  <c r="K33" i="4" l="1"/>
  <c r="D35" i="4" s="1"/>
  <c r="O10" i="1" l="1"/>
  <c r="A7" i="1"/>
  <c r="H7" i="1"/>
  <c r="G7" i="1"/>
  <c r="I7" i="1" l="1"/>
</calcChain>
</file>

<file path=xl/sharedStrings.xml><?xml version="1.0" encoding="utf-8"?>
<sst xmlns="http://schemas.openxmlformats.org/spreadsheetml/2006/main" count="58" uniqueCount="51">
  <si>
    <t>Product</t>
  </si>
  <si>
    <t>รหัสสินค้า</t>
  </si>
  <si>
    <t>Article</t>
  </si>
  <si>
    <t>ราคา/ตัน</t>
  </si>
  <si>
    <t>ค่าขนส่ง/ตัน</t>
  </si>
  <si>
    <t>ราคา/ถุง ก่อนVAT</t>
  </si>
  <si>
    <t>ราคารวม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</si>
  <si>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</si>
  <si>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รหัสลูกค้า :</t>
  </si>
  <si>
    <t>วันที่เอกสาร :</t>
  </si>
  <si>
    <t>ชื่อลูกค้า :</t>
  </si>
  <si>
    <t>วันที่หมดอายุเอกสาร :</t>
  </si>
  <si>
    <t>ที่อยู่ :</t>
  </si>
  <si>
    <t>พนักงานขาย :</t>
  </si>
  <si>
    <t>โทร :</t>
  </si>
  <si>
    <t>เบอร์ติดต่อ :</t>
  </si>
  <si>
    <t>No.</t>
  </si>
  <si>
    <t>รายการ</t>
  </si>
  <si>
    <t>จำนวน</t>
  </si>
  <si>
    <t>หน่วย</t>
  </si>
  <si>
    <t>ราคา/หน่วย</t>
  </si>
  <si>
    <t>จำนวนเงิน</t>
  </si>
  <si>
    <t>รวมจำนวนเงิน</t>
  </si>
  <si>
    <t>จำนวนเงินทั้งสิ้น</t>
  </si>
  <si>
    <t xml:space="preserve">  ผู้ออกเอกสาร</t>
  </si>
  <si>
    <t xml:space="preserve">                                                             ลูกค้า/ผู้สั่งซื้อ</t>
  </si>
  <si>
    <t xml:space="preserve">                ผู้อนุมัติ</t>
  </si>
  <si>
    <t xml:space="preserve">  ................................................</t>
  </si>
  <si>
    <t xml:space="preserve">                                                            ................................................</t>
  </si>
  <si>
    <t xml:space="preserve">                ................................................</t>
  </si>
  <si>
    <t xml:space="preserve">  .............../................/...............</t>
  </si>
  <si>
    <t xml:space="preserve">                                                            .............../................/...............</t>
  </si>
  <si>
    <t xml:space="preserve">                .............../................/...............</t>
  </si>
  <si>
    <t>ภาษีมูลค่าเพิ่ม 7 %</t>
  </si>
  <si>
    <t>ถุง</t>
  </si>
  <si>
    <t>แบบฟอร์มทำราคา</t>
  </si>
  <si>
    <t>รวมค่าขนส่ง</t>
  </si>
  <si>
    <t>เลือกชนิดสินค้า</t>
  </si>
  <si>
    <t>กล้วย</t>
  </si>
  <si>
    <t>ส้ม</t>
  </si>
  <si>
    <t>เงาะ</t>
  </si>
  <si>
    <t>ลำไย</t>
  </si>
  <si>
    <t>มะละกอ</t>
  </si>
  <si>
    <t>มะพร้าว</t>
  </si>
  <si>
    <t>ฝรั่ง</t>
  </si>
  <si>
    <t>มะนาว</t>
  </si>
  <si>
    <t>มะม่วง</t>
  </si>
  <si>
    <t>มะยม</t>
  </si>
  <si>
    <t>แตงโม</t>
  </si>
  <si>
    <t>ทุเรียน</t>
  </si>
  <si>
    <t>ID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</si>
</sst>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#0;\(#0\);"/>
    <numFmt numFmtId="188" formatCode="#,##0.00;\(#,##0.00\);"/>
    <numFmt numFmtId="189" formatCode="##,##0.00_-;\(###0.00\);_-"/>
  </numFmts>
  <fonts count="1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Cordia New"/>
      <family val="2"/>
    </font>
    <font>
      <sz val="18"/>
      <color theme="1"/>
      <name val="Cordia New"/>
      <family val="2"/>
    </font>
    <font>
      <b/>
      <sz val="16"/>
      <color theme="1"/>
      <name val="Cordia New"/>
      <family val="2"/>
    </font>
    <font>
      <b/>
      <sz val="26"/>
      <color theme="1"/>
      <name val="Cordia New"/>
      <family val="2"/>
    </font>
    <font>
      <b/>
      <sz val="16"/>
      <color theme="1"/>
      <name val="Browallia New"/>
      <family val="2"/>
    </font>
    <font>
      <sz val="14"/>
      <color theme="1"/>
      <name val="Browallia New"/>
      <family val="2"/>
    </font>
    <font>
      <sz val="16"/>
      <color theme="1"/>
      <name val="Browallia New"/>
      <family val="2"/>
    </font>
    <font>
      <b/>
      <sz val="14"/>
      <color theme="1"/>
      <name val="Browallia New"/>
      <family val="2"/>
    </font>
    <font>
      <b/>
      <sz val="18"/>
      <color theme="1"/>
      <name val="Browallia New"/>
      <family val="2"/>
    </font>
    <font>
      <sz val="10"/>
      <color theme="1"/>
      <name val="Browallia New"/>
      <family val="2"/>
    </font>
    <font>
      <i/>
      <sz val="14"/>
      <color rgb="FFFF0000"/>
      <name val="Browallia New"/>
      <family val="2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dashDot">
        <color auto="1"/>
      </left>
      <right/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 style="dashDot">
        <color auto="1"/>
      </right>
      <top style="dashDot">
        <color auto="1"/>
      </top>
      <bottom style="dashDot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1"/>
      </left>
      <right/>
      <top style="thin">
        <color theme="1"/>
      </top>
      <bottom style="hair">
        <color theme="1"/>
      </bottom>
      <diagonal/>
    </border>
    <border>
      <left style="hair">
        <color auto="1"/>
      </left>
      <right/>
      <top style="thin">
        <color auto="1"/>
      </top>
      <bottom style="hair">
        <color theme="1"/>
      </bottom>
      <diagonal/>
    </border>
    <border>
      <left/>
      <right style="hair">
        <color theme="1"/>
      </right>
      <top style="thin">
        <color auto="1"/>
      </top>
      <bottom style="hair">
        <color theme="1"/>
      </bottom>
      <diagonal/>
    </border>
    <border>
      <left style="hair">
        <color theme="1"/>
      </left>
      <right/>
      <top style="thin">
        <color theme="1"/>
      </top>
      <bottom style="hair">
        <color theme="1"/>
      </bottom>
      <diagonal/>
    </border>
    <border>
      <left/>
      <right/>
      <top style="thin">
        <color theme="1"/>
      </top>
      <bottom style="hair">
        <color theme="1"/>
      </bottom>
      <diagonal/>
    </border>
    <border>
      <left/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auto="1"/>
      </left>
      <right/>
      <top style="hair">
        <color theme="1"/>
      </top>
      <bottom style="hair">
        <color auto="1"/>
      </bottom>
      <diagonal/>
    </border>
    <border>
      <left/>
      <right style="hair">
        <color theme="1"/>
      </right>
      <top style="hair">
        <color theme="1"/>
      </top>
      <bottom style="hair">
        <color auto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0"/>
      </right>
      <top/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1" xfId="0" applyFont="1" applyBorder="1" applyAlignment="1" applyProtection="1">
      <alignment horizontal="left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49" fontId="2" fillId="0" borderId="1" xfId="0" applyNumberFormat="1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43" fontId="2" fillId="0" borderId="4" xfId="1" applyFont="1" applyBorder="1" applyAlignment="1" applyProtection="1">
      <alignment horizontal="center"/>
      <protection hidden="1"/>
    </xf>
    <xf numFmtId="43" fontId="2" fillId="0" borderId="4" xfId="0" applyNumberFormat="1" applyFont="1" applyBorder="1" applyAlignment="1" applyProtection="1">
      <alignment horizontal="center"/>
      <protection hidden="1"/>
    </xf>
    <xf numFmtId="43" fontId="2" fillId="0" borderId="5" xfId="1" applyFont="1" applyBorder="1" applyAlignment="1" applyProtection="1">
      <alignment horizontal="center"/>
      <protection hidden="1"/>
    </xf>
    <xf numFmtId="43" fontId="2" fillId="0" borderId="5" xfId="0" applyNumberFormat="1" applyFont="1" applyBorder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left"/>
      <protection hidden="1"/>
    </xf>
    <xf numFmtId="0" fontId="2" fillId="0" borderId="4" xfId="0" applyFont="1" applyBorder="1" applyAlignment="1" applyProtection="1">
      <alignment horizontal="left"/>
      <protection hidden="1"/>
    </xf>
    <xf numFmtId="0" fontId="2" fillId="2" borderId="5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/>
      <protection locked="0"/>
    </xf>
    <xf numFmtId="43" fontId="2" fillId="0" borderId="5" xfId="1" applyNumberFormat="1" applyFont="1" applyBorder="1" applyAlignment="1" applyProtection="1">
      <alignment horizontal="center"/>
      <protection hidden="1"/>
    </xf>
    <xf numFmtId="0" fontId="4" fillId="0" borderId="3" xfId="0" applyFont="1" applyBorder="1" applyAlignment="1" applyProtection="1">
      <alignment horizontal="center"/>
      <protection hidden="1"/>
    </xf>
    <xf numFmtId="0" fontId="6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187" fontId="7" fillId="0" borderId="19" xfId="0" applyNumberFormat="1" applyFont="1" applyBorder="1" applyAlignment="1" applyProtection="1">
      <alignment horizontal="center" vertical="center"/>
      <protection locked="0"/>
    </xf>
    <xf numFmtId="188" fontId="7" fillId="0" borderId="25" xfId="0" applyNumberFormat="1" applyFont="1" applyBorder="1" applyAlignment="1" applyProtection="1">
      <alignment horizontal="center" vertical="center"/>
      <protection locked="0"/>
    </xf>
    <xf numFmtId="187" fontId="7" fillId="0" borderId="25" xfId="0" applyNumberFormat="1" applyFont="1" applyBorder="1" applyAlignment="1" applyProtection="1">
      <alignment horizontal="center" vertical="center"/>
      <protection locked="0"/>
    </xf>
    <xf numFmtId="189" fontId="7" fillId="0" borderId="26" xfId="1" applyNumberFormat="1" applyFont="1" applyBorder="1" applyAlignment="1" applyProtection="1">
      <alignment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7" fillId="3" borderId="1" xfId="0" applyFont="1" applyFill="1" applyBorder="1" applyAlignment="1" applyProtection="1">
      <alignment vertical="center"/>
      <protection locked="0"/>
    </xf>
    <xf numFmtId="0" fontId="7" fillId="0" borderId="27" xfId="0" applyFont="1" applyBorder="1" applyAlignment="1" applyProtection="1">
      <alignment horizontal="center" vertical="center"/>
      <protection locked="0"/>
    </xf>
    <xf numFmtId="0" fontId="7" fillId="0" borderId="28" xfId="0" applyFont="1" applyBorder="1" applyAlignment="1" applyProtection="1">
      <alignment vertical="center"/>
      <protection locked="0"/>
    </xf>
    <xf numFmtId="0" fontId="7" fillId="0" borderId="28" xfId="0" applyFont="1" applyBorder="1" applyAlignment="1" applyProtection="1">
      <alignment horizontal="center" vertical="center"/>
      <protection locked="0"/>
    </xf>
    <xf numFmtId="0" fontId="7" fillId="0" borderId="29" xfId="0" applyFont="1" applyBorder="1" applyAlignment="1" applyProtection="1">
      <alignment vertical="center"/>
      <protection locked="0"/>
    </xf>
    <xf numFmtId="0" fontId="7" fillId="0" borderId="4" xfId="0" applyFont="1" applyBorder="1" applyAlignment="1" applyProtection="1">
      <alignment vertical="center"/>
      <protection locked="0"/>
    </xf>
    <xf numFmtId="43" fontId="7" fillId="0" borderId="1" xfId="0" applyNumberFormat="1" applyFont="1" applyBorder="1" applyAlignment="1" applyProtection="1">
      <alignment vertical="center"/>
      <protection locked="0"/>
    </xf>
    <xf numFmtId="187" fontId="7" fillId="0" borderId="1" xfId="0" applyNumberFormat="1" applyFont="1" applyBorder="1" applyAlignment="1" applyProtection="1">
      <alignment vertical="center"/>
      <protection locked="0"/>
    </xf>
    <xf numFmtId="189" fontId="7" fillId="0" borderId="1" xfId="1" applyNumberFormat="1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5" xfId="0" applyNumberFormat="1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/>
      <protection hidden="1"/>
    </xf>
    <xf numFmtId="0" fontId="5" fillId="0" borderId="9" xfId="0" applyFont="1" applyBorder="1" applyAlignment="1" applyProtection="1">
      <alignment horizontal="center"/>
      <protection hidden="1"/>
    </xf>
    <xf numFmtId="187" fontId="7" fillId="0" borderId="10" xfId="0" applyNumberFormat="1" applyFont="1" applyBorder="1" applyAlignment="1" applyProtection="1">
      <alignment horizontal="left" vertical="center"/>
      <protection locked="0"/>
    </xf>
    <xf numFmtId="187" fontId="7" fillId="0" borderId="6" xfId="0" applyNumberFormat="1" applyFont="1" applyBorder="1" applyAlignment="1" applyProtection="1">
      <alignment horizontal="left" vertical="center"/>
      <protection locked="0"/>
    </xf>
    <xf numFmtId="187" fontId="7" fillId="0" borderId="2" xfId="0" applyNumberFormat="1" applyFont="1" applyBorder="1" applyAlignment="1" applyProtection="1">
      <alignment horizontal="left" vertical="center"/>
      <protection locked="0"/>
    </xf>
    <xf numFmtId="14" fontId="7" fillId="0" borderId="10" xfId="0" applyNumberFormat="1" applyFont="1" applyBorder="1" applyAlignment="1" applyProtection="1">
      <alignment horizontal="left" vertical="center"/>
      <protection locked="0"/>
    </xf>
    <xf numFmtId="14" fontId="7" fillId="0" borderId="2" xfId="0" applyNumberFormat="1" applyFont="1" applyBorder="1" applyAlignment="1" applyProtection="1">
      <alignment horizontal="left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187" fontId="7" fillId="0" borderId="20" xfId="0" applyNumberFormat="1" applyFont="1" applyBorder="1" applyAlignment="1" applyProtection="1">
      <alignment horizontal="center" vertical="center"/>
      <protection locked="0"/>
    </xf>
    <xf numFmtId="187" fontId="7" fillId="0" borderId="21" xfId="0" applyNumberFormat="1" applyFont="1" applyBorder="1" applyAlignment="1" applyProtection="1">
      <alignment horizontal="center" vertical="center"/>
      <protection locked="0"/>
    </xf>
    <xf numFmtId="187" fontId="7" fillId="0" borderId="22" xfId="0" applyNumberFormat="1" applyFont="1" applyBorder="1" applyAlignment="1" applyProtection="1">
      <alignment horizontal="left" vertical="center"/>
      <protection locked="0"/>
    </xf>
    <xf numFmtId="187" fontId="7" fillId="0" borderId="23" xfId="0" applyNumberFormat="1" applyFont="1" applyBorder="1" applyAlignment="1" applyProtection="1">
      <alignment horizontal="left" vertical="center"/>
      <protection locked="0"/>
    </xf>
    <xf numFmtId="187" fontId="7" fillId="0" borderId="24" xfId="0" applyNumberFormat="1" applyFont="1" applyBorder="1" applyAlignment="1" applyProtection="1">
      <alignment horizontal="left" vertical="center"/>
      <protection locked="0"/>
    </xf>
    <xf numFmtId="189" fontId="7" fillId="0" borderId="22" xfId="1" applyNumberFormat="1" applyFont="1" applyBorder="1" applyAlignment="1" applyProtection="1">
      <alignment horizontal="right" vertical="center"/>
      <protection locked="0"/>
    </xf>
    <xf numFmtId="189" fontId="7" fillId="0" borderId="24" xfId="1" applyNumberFormat="1" applyFont="1" applyBorder="1" applyAlignment="1" applyProtection="1">
      <alignment horizontal="right" vertical="center"/>
      <protection locked="0"/>
    </xf>
    <xf numFmtId="187" fontId="12" fillId="0" borderId="10" xfId="0" applyNumberFormat="1" applyFont="1" applyBorder="1" applyAlignment="1" applyProtection="1">
      <alignment horizontal="left" vertical="center"/>
      <protection locked="0"/>
    </xf>
    <xf numFmtId="187" fontId="12" fillId="0" borderId="6" xfId="0" applyNumberFormat="1" applyFont="1" applyBorder="1" applyAlignment="1" applyProtection="1">
      <alignment horizontal="left" vertical="center"/>
      <protection locked="0"/>
    </xf>
    <xf numFmtId="187" fontId="12" fillId="0" borderId="2" xfId="0" applyNumberFormat="1" applyFont="1" applyBorder="1" applyAlignment="1" applyProtection="1">
      <alignment horizontal="left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3" dropStyle="combo" dx="22" fmlaLink="$B$7" fmlaRange="$L$10:$L$21" sel="1" val="0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904875</xdr:colOff>
          <xdr:row>5</xdr:row>
          <xdr:rowOff>295275</xdr:rowOff>
        </xdr:from>
        <xdr:to>
          <xdr:col>1</xdr:col>
          <xdr:colOff>2590800</xdr:colOff>
          <xdr:row>7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9</xdr:row>
          <xdr:rowOff>114300</xdr:rowOff>
        </xdr:from>
        <xdr:to>
          <xdr:col>5</xdr:col>
          <xdr:colOff>19050</xdr:colOff>
          <xdr:row>11</xdr:row>
          <xdr:rowOff>142875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บันทึกสินค้า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1"/>
  <sheetViews>
    <sheetView zoomScale="115" zoomScaleNormal="115" workbookViewId="0">
      <selection activeCell="E15" sqref="E15"/>
    </sheetView>
  </sheetViews>
  <sheetFormatPr defaultColWidth="9" defaultRowHeight="21.75" x14ac:dyDescent="0.5"/>
  <cols>
    <col min="1" max="1" width="12" style="2" customWidth="1"/>
    <col min="2" max="2" width="34" style="2" customWidth="1"/>
    <col min="3" max="3" width="9.25" style="2" bestFit="1" customWidth="1"/>
    <col min="4" max="4" width="10" style="2" bestFit="1" customWidth="1"/>
    <col min="5" max="5" width="7.125" style="2" bestFit="1" customWidth="1"/>
    <col min="6" max="6" width="8.25" style="2" bestFit="1" customWidth="1"/>
    <col min="7" max="7" width="9.625" style="2" bestFit="1" customWidth="1"/>
    <col min="8" max="8" width="14.25" style="2" bestFit="1" customWidth="1"/>
    <col min="9" max="9" width="11" style="2" customWidth="1"/>
    <col min="10" max="10" width="8.875" style="2" customWidth="1"/>
    <col min="11" max="11" width="3" style="2" bestFit="1" customWidth="1"/>
    <col min="12" max="12" width="26.75" style="2" customWidth="1"/>
    <col min="13" max="13" width="9.875" style="2" customWidth="1"/>
    <col min="14" max="14" width="14" style="2" customWidth="1"/>
    <col min="15" max="15" width="12.125" style="2" customWidth="1"/>
    <col min="16" max="16384" width="9" style="2"/>
  </cols>
  <sheetData>
    <row r="1" spans="1:16" ht="35.25" customHeight="1" x14ac:dyDescent="0.8">
      <c r="A1" s="46" t="s">
        <v>35</v>
      </c>
      <c r="B1" s="47"/>
      <c r="C1" s="47"/>
      <c r="D1" s="47"/>
      <c r="E1" s="47"/>
      <c r="F1" s="47"/>
      <c r="G1" s="47"/>
      <c r="H1" s="47"/>
      <c r="I1" s="48"/>
      <c r="J1" s="12"/>
      <c r="K1" s="1"/>
    </row>
    <row r="2" spans="1:16" x14ac:dyDescent="0.5">
      <c r="A2" s="13"/>
      <c r="B2" s="13"/>
      <c r="C2" s="13"/>
      <c r="D2" s="13"/>
      <c r="E2" s="13"/>
      <c r="F2" s="13"/>
      <c r="G2" s="13"/>
      <c r="H2" s="13"/>
      <c r="I2" s="13"/>
      <c r="J2" s="1"/>
      <c r="K2" s="1"/>
    </row>
    <row r="3" spans="1:16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6" x14ac:dyDescent="0.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6" x14ac:dyDescent="0.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6" ht="23.25" x14ac:dyDescent="0.5">
      <c r="A6" s="3" t="s">
        <v>1</v>
      </c>
      <c r="B6" s="3" t="s">
        <v>37</v>
      </c>
      <c r="C6" s="18" t="s">
        <v>3</v>
      </c>
      <c r="D6" s="3" t="s">
        <v>4</v>
      </c>
      <c r="E6" s="3"/>
      <c r="F6" s="3" t="s">
        <v>18</v>
      </c>
      <c r="G6" s="3" t="s">
        <v>36</v>
      </c>
      <c r="H6" s="3" t="s">
        <v>5</v>
      </c>
      <c r="I6" s="3" t="s">
        <v>6</v>
      </c>
      <c r="J6" s="3"/>
    </row>
    <row r="7" spans="1:16" ht="27.75" customHeight="1" x14ac:dyDescent="0.65">
      <c r="A7" s="11">
        <f>IF(ISBLANK($B$7),0,VLOOKUP($B$7,$K$10:$M$21,3,FALSE))</f>
        <v>1234</v>
      </c>
      <c r="B7" s="16">
        <v>1</v>
      </c>
      <c r="C7" s="15">
        <v>100</v>
      </c>
      <c r="D7" s="14">
        <v>20</v>
      </c>
      <c r="E7" s="14"/>
      <c r="F7" s="14">
        <v>10</v>
      </c>
      <c r="G7" s="9">
        <f>IF($B$7=2,$F$7*40/1000*$D$7,($F$7*50/1000*$D$7))</f>
        <v>10</v>
      </c>
      <c r="H7" s="17">
        <f>IF($B$7=2,($C$7+$D$7)/25+$E$7,($C$7+$D$7)/20+$E$7)</f>
        <v>6</v>
      </c>
      <c r="I7" s="10">
        <f>F7*H7</f>
        <v>60</v>
      </c>
      <c r="J7" s="12"/>
      <c r="K7" s="6"/>
    </row>
    <row r="8" spans="1:16" ht="21.75" customHeight="1" x14ac:dyDescent="0.5">
      <c r="A8" s="4"/>
      <c r="B8" s="4"/>
      <c r="C8" s="4"/>
      <c r="D8" s="4"/>
      <c r="E8" s="4"/>
      <c r="F8" s="4"/>
      <c r="G8" s="7"/>
      <c r="H8" s="7"/>
      <c r="I8" s="8"/>
      <c r="J8" s="8"/>
    </row>
    <row r="9" spans="1:16" x14ac:dyDescent="0.5">
      <c r="L9" s="2" t="s">
        <v>0</v>
      </c>
      <c r="M9" s="2" t="s">
        <v>2</v>
      </c>
      <c r="N9" s="2" t="s">
        <v>1</v>
      </c>
    </row>
    <row r="10" spans="1:16" x14ac:dyDescent="0.5">
      <c r="K10" s="2">
        <v>1</v>
      </c>
      <c r="L10" s="1" t="s">
        <v>38</v>
      </c>
      <c r="M10" s="2">
        <v>1234</v>
      </c>
      <c r="N10" s="5"/>
      <c r="O10" s="1" t="str">
        <f>IF(ISBLANK($B$7),0,VLOOKUP($B$7,$K$10:$M$21,2,FALSE))</f>
        <v>กล้วย</v>
      </c>
      <c r="P10" s="2" t="s">
        <v>34</v>
      </c>
    </row>
    <row r="11" spans="1:16" x14ac:dyDescent="0.5">
      <c r="G11" s="1"/>
      <c r="K11" s="2">
        <v>2</v>
      </c>
      <c r="L11" s="1" t="s">
        <v>39</v>
      </c>
      <c r="M11" s="2">
        <v>1235</v>
      </c>
      <c r="N11" s="5"/>
    </row>
    <row r="12" spans="1:16" x14ac:dyDescent="0.5">
      <c r="K12" s="2">
        <v>3</v>
      </c>
      <c r="L12" s="1" t="s">
        <v>40</v>
      </c>
      <c r="M12" s="2">
        <v>1236</v>
      </c>
      <c r="N12" s="5"/>
    </row>
    <row r="13" spans="1:16" x14ac:dyDescent="0.5">
      <c r="K13" s="2">
        <v>4</v>
      </c>
      <c r="L13" s="1" t="s">
        <v>41</v>
      </c>
      <c r="M13" s="2">
        <v>1237</v>
      </c>
      <c r="N13" s="5"/>
    </row>
    <row r="14" spans="1:16" x14ac:dyDescent="0.5">
      <c r="K14" s="2">
        <v>5</v>
      </c>
      <c r="L14" s="1" t="s">
        <v>42</v>
      </c>
      <c r="M14" s="2">
        <v>1238</v>
      </c>
      <c r="N14" s="5"/>
    </row>
    <row r="15" spans="1:16" x14ac:dyDescent="0.5">
      <c r="K15" s="2">
        <v>6</v>
      </c>
      <c r="L15" s="1" t="s">
        <v>43</v>
      </c>
      <c r="M15" s="2">
        <v>1239</v>
      </c>
      <c r="N15" s="5"/>
    </row>
    <row r="16" spans="1:16" x14ac:dyDescent="0.5">
      <c r="K16" s="2">
        <v>7</v>
      </c>
      <c r="L16" s="1" t="s">
        <v>44</v>
      </c>
      <c r="M16" s="2">
        <v>1240</v>
      </c>
      <c r="N16" s="5"/>
    </row>
    <row r="17" spans="11:14" x14ac:dyDescent="0.5">
      <c r="K17" s="2">
        <v>8</v>
      </c>
      <c r="L17" s="1" t="s">
        <v>45</v>
      </c>
      <c r="M17" s="2">
        <v>1241</v>
      </c>
      <c r="N17" s="5"/>
    </row>
    <row r="18" spans="11:14" x14ac:dyDescent="0.5">
      <c r="K18" s="2">
        <v>9</v>
      </c>
      <c r="L18" s="1" t="s">
        <v>46</v>
      </c>
      <c r="M18" s="2">
        <v>1242</v>
      </c>
      <c r="N18" s="5"/>
    </row>
    <row r="19" spans="11:14" x14ac:dyDescent="0.5">
      <c r="K19" s="2">
        <v>10</v>
      </c>
      <c r="L19" s="1" t="s">
        <v>47</v>
      </c>
      <c r="M19" s="2">
        <v>1243</v>
      </c>
      <c r="N19" s="5"/>
    </row>
    <row r="20" spans="11:14" x14ac:dyDescent="0.5">
      <c r="K20" s="2">
        <v>11</v>
      </c>
      <c r="L20" s="1" t="s">
        <v>48</v>
      </c>
      <c r="M20" s="2">
        <v>1244</v>
      </c>
      <c r="N20" s="5"/>
    </row>
    <row r="21" spans="11:14" x14ac:dyDescent="0.5">
      <c r="K21" s="2">
        <v>12</v>
      </c>
      <c r="L21" s="1" t="s">
        <v>49</v>
      </c>
      <c r="M21" s="2">
        <v>1245</v>
      </c>
      <c r="N21" s="5"/>
    </row>
  </sheetData>
  <mergeCells count="1">
    <mergeCell ref="A1:I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Drop Down 13">
              <controlPr defaultSize="0" autoLine="0" autoPict="0">
                <anchor>
                  <from>
                    <xdr:col>0</xdr:col>
                    <xdr:colOff>904875</xdr:colOff>
                    <xdr:row>5</xdr:row>
                    <xdr:rowOff>295275</xdr:rowOff>
                  </from>
                  <to>
                    <xdr:col>1</xdr:col>
                    <xdr:colOff>2590800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5" name="Button 20">
              <controlPr defaultSize="0" print="0" autoFill="0" autoPict="0" macro="[0]!Button20_Click">
                <anchor moveWithCells="1" sizeWithCells="1">
                  <from>
                    <xdr:col>3</xdr:col>
                    <xdr:colOff>28575</xdr:colOff>
                    <xdr:row>9</xdr:row>
                    <xdr:rowOff>114300</xdr:rowOff>
                  </from>
                  <to>
                    <xdr:col>5</xdr:col>
                    <xdr:colOff>19050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0F2AB-323A-48AE-940F-F3D4126522D3}">
  <sheetPr codeName="Sheet2"/>
  <dimension ref="A1:L40"/>
  <sheetViews>
    <sheetView tabSelected="1" topLeftCell="A19" zoomScale="115" zoomScaleNormal="115" workbookViewId="0">
      <selection activeCell="N34" sqref="N34"/>
    </sheetView>
  </sheetViews>
  <sheetFormatPr defaultColWidth="9" defaultRowHeight="20.25" x14ac:dyDescent="0.2"/>
  <cols>
    <col min="1" max="1" width="4.625" style="20" customWidth="1"/>
    <col min="2" max="2" width="3.75" style="20" customWidth="1"/>
    <col min="3" max="3" width="6.75" style="20" customWidth="1"/>
    <col min="4" max="4" width="9.125" style="20" customWidth="1"/>
    <col min="5" max="5" width="10.625" style="20" customWidth="1"/>
    <col min="6" max="6" width="24.5" style="20" customWidth="1"/>
    <col min="7" max="7" width="6" style="20" customWidth="1"/>
    <col min="8" max="8" width="6.5" style="20" customWidth="1"/>
    <col min="9" max="9" width="9.25" style="20" customWidth="1"/>
    <col min="10" max="10" width="0.75" style="20" customWidth="1"/>
    <col min="11" max="11" width="11" style="20" customWidth="1"/>
    <col min="12" max="12" width="1.875" style="20" customWidth="1"/>
    <col min="13" max="16384" width="9" style="20"/>
  </cols>
  <sheetData>
    <row r="1" spans="1:12" ht="18.75" customHeight="1" x14ac:dyDescent="0.2">
      <c r="A1" s="19"/>
    </row>
    <row r="2" spans="1:12" ht="18.75" customHeight="1" x14ac:dyDescent="0.2">
      <c r="A2" s="21"/>
      <c r="I2" s="22"/>
      <c r="J2" s="23"/>
    </row>
    <row r="3" spans="1:12" ht="18.75" customHeight="1" x14ac:dyDescent="0.2">
      <c r="J3" s="23"/>
    </row>
    <row r="4" spans="1:12" ht="18.75" customHeight="1" x14ac:dyDescent="0.2"/>
    <row r="5" spans="1:12" ht="9.75" customHeight="1" x14ac:dyDescent="0.3">
      <c r="A5" s="24" t="s">
        <v>7</v>
      </c>
    </row>
    <row r="6" spans="1:12" ht="18.75" customHeight="1" x14ac:dyDescent="0.2">
      <c r="A6" s="22" t="s">
        <v>8</v>
      </c>
      <c r="C6" s="49"/>
      <c r="D6" s="50"/>
      <c r="E6" s="50"/>
      <c r="F6" s="50"/>
      <c r="G6" s="51"/>
      <c r="H6" s="22" t="s">
        <v>9</v>
      </c>
      <c r="J6" s="52">
        <f ca="1">TODAY()</f>
        <v>43551</v>
      </c>
      <c r="K6" s="53"/>
    </row>
    <row r="7" spans="1:12" ht="18.75" customHeight="1" x14ac:dyDescent="0.2">
      <c r="A7" s="22" t="s">
        <v>10</v>
      </c>
      <c r="C7" s="49"/>
      <c r="D7" s="50"/>
      <c r="E7" s="50"/>
      <c r="F7" s="50"/>
      <c r="G7" s="51"/>
      <c r="H7" s="22" t="s">
        <v>11</v>
      </c>
      <c r="J7" s="52">
        <f ca="1">TODAY()+7</f>
        <v>43558</v>
      </c>
      <c r="K7" s="53"/>
    </row>
    <row r="8" spans="1:12" ht="18.75" customHeight="1" x14ac:dyDescent="0.2">
      <c r="A8" s="22" t="s">
        <v>12</v>
      </c>
      <c r="C8" s="49"/>
      <c r="D8" s="50"/>
      <c r="E8" s="50"/>
      <c r="F8" s="50"/>
      <c r="G8" s="51"/>
      <c r="H8" s="22" t="s">
        <v>50</v>
      </c>
      <c r="J8" s="49"/>
      <c r="K8" s="51"/>
    </row>
    <row r="9" spans="1:12" ht="18.75" customHeight="1" x14ac:dyDescent="0.2">
      <c r="A9" s="22"/>
      <c r="C9" s="49"/>
      <c r="D9" s="50"/>
      <c r="E9" s="50"/>
      <c r="F9" s="50"/>
      <c r="G9" s="51"/>
      <c r="H9" s="22" t="s">
        <v>13</v>
      </c>
      <c r="J9" s="49"/>
      <c r="K9" s="50"/>
      <c r="L9" s="51"/>
    </row>
    <row r="10" spans="1:12" ht="18.75" customHeight="1" x14ac:dyDescent="0.2">
      <c r="A10" s="22" t="s">
        <v>14</v>
      </c>
      <c r="C10" s="49"/>
      <c r="D10" s="50"/>
      <c r="E10" s="50"/>
      <c r="F10" s="50"/>
      <c r="G10" s="51"/>
      <c r="H10" s="22" t="s">
        <v>15</v>
      </c>
      <c r="J10" s="49"/>
      <c r="K10" s="51"/>
    </row>
    <row r="11" spans="1:12" ht="9.75" customHeight="1" x14ac:dyDescent="0.3">
      <c r="A11" s="24" t="s">
        <v>7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1:12" ht="18" customHeight="1" x14ac:dyDescent="0.2">
      <c r="A12" s="26" t="s">
        <v>16</v>
      </c>
      <c r="B12" s="54" t="s">
        <v>1</v>
      </c>
      <c r="C12" s="55"/>
      <c r="D12" s="56" t="s">
        <v>17</v>
      </c>
      <c r="E12" s="57"/>
      <c r="F12" s="58"/>
      <c r="G12" s="27" t="s">
        <v>18</v>
      </c>
      <c r="H12" s="27" t="s">
        <v>19</v>
      </c>
      <c r="I12" s="59" t="s">
        <v>20</v>
      </c>
      <c r="J12" s="59"/>
      <c r="K12" s="28" t="s">
        <v>21</v>
      </c>
      <c r="L12" s="29"/>
    </row>
    <row r="13" spans="1:12" ht="18" customHeight="1" x14ac:dyDescent="0.2">
      <c r="A13" s="30">
        <v>1</v>
      </c>
      <c r="B13" s="60"/>
      <c r="C13" s="61"/>
      <c r="D13" s="62"/>
      <c r="E13" s="63"/>
      <c r="F13" s="64"/>
      <c r="G13" s="45"/>
      <c r="H13" s="32"/>
      <c r="I13" s="65"/>
      <c r="J13" s="66"/>
      <c r="K13" s="33">
        <f t="shared" ref="K13:K28" si="0">G13*I13</f>
        <v>0</v>
      </c>
      <c r="L13" s="29"/>
    </row>
    <row r="14" spans="1:12" ht="18" customHeight="1" x14ac:dyDescent="0.2">
      <c r="A14" s="30">
        <v>2</v>
      </c>
      <c r="B14" s="60"/>
      <c r="C14" s="61"/>
      <c r="D14" s="62"/>
      <c r="E14" s="63"/>
      <c r="F14" s="64"/>
      <c r="G14" s="31"/>
      <c r="H14" s="32"/>
      <c r="I14" s="65"/>
      <c r="J14" s="66"/>
      <c r="K14" s="33">
        <f t="shared" si="0"/>
        <v>0</v>
      </c>
      <c r="L14" s="29"/>
    </row>
    <row r="15" spans="1:12" ht="18" customHeight="1" x14ac:dyDescent="0.2">
      <c r="A15" s="30">
        <v>3</v>
      </c>
      <c r="B15" s="60"/>
      <c r="C15" s="61"/>
      <c r="D15" s="62"/>
      <c r="E15" s="63"/>
      <c r="F15" s="64"/>
      <c r="G15" s="31"/>
      <c r="H15" s="32"/>
      <c r="I15" s="65"/>
      <c r="J15" s="66"/>
      <c r="K15" s="33">
        <f t="shared" si="0"/>
        <v>0</v>
      </c>
      <c r="L15" s="29"/>
    </row>
    <row r="16" spans="1:12" ht="18" customHeight="1" x14ac:dyDescent="0.2">
      <c r="A16" s="30">
        <v>4</v>
      </c>
      <c r="B16" s="60"/>
      <c r="C16" s="61"/>
      <c r="D16" s="62"/>
      <c r="E16" s="63"/>
      <c r="F16" s="64"/>
      <c r="G16" s="31"/>
      <c r="H16" s="32"/>
      <c r="I16" s="65"/>
      <c r="J16" s="66"/>
      <c r="K16" s="33">
        <f t="shared" si="0"/>
        <v>0</v>
      </c>
      <c r="L16" s="29"/>
    </row>
    <row r="17" spans="1:12" ht="18" customHeight="1" x14ac:dyDescent="0.2">
      <c r="A17" s="30">
        <v>5</v>
      </c>
      <c r="B17" s="60"/>
      <c r="C17" s="61"/>
      <c r="D17" s="62"/>
      <c r="E17" s="63"/>
      <c r="F17" s="64"/>
      <c r="G17" s="31"/>
      <c r="H17" s="32"/>
      <c r="I17" s="65"/>
      <c r="J17" s="66"/>
      <c r="K17" s="33">
        <f t="shared" si="0"/>
        <v>0</v>
      </c>
      <c r="L17" s="29"/>
    </row>
    <row r="18" spans="1:12" ht="18" customHeight="1" x14ac:dyDescent="0.2">
      <c r="A18" s="30">
        <v>6</v>
      </c>
      <c r="B18" s="60"/>
      <c r="C18" s="61"/>
      <c r="D18" s="62"/>
      <c r="E18" s="63"/>
      <c r="F18" s="64"/>
      <c r="G18" s="31"/>
      <c r="H18" s="32"/>
      <c r="I18" s="65"/>
      <c r="J18" s="66"/>
      <c r="K18" s="33">
        <f t="shared" si="0"/>
        <v>0</v>
      </c>
      <c r="L18" s="29"/>
    </row>
    <row r="19" spans="1:12" ht="18" customHeight="1" x14ac:dyDescent="0.2">
      <c r="A19" s="30">
        <v>7</v>
      </c>
      <c r="B19" s="60"/>
      <c r="C19" s="61"/>
      <c r="D19" s="62"/>
      <c r="E19" s="63"/>
      <c r="F19" s="64"/>
      <c r="G19" s="31"/>
      <c r="H19" s="32"/>
      <c r="I19" s="65"/>
      <c r="J19" s="66"/>
      <c r="K19" s="33">
        <f t="shared" si="0"/>
        <v>0</v>
      </c>
      <c r="L19" s="29"/>
    </row>
    <row r="20" spans="1:12" ht="18" customHeight="1" x14ac:dyDescent="0.2">
      <c r="A20" s="30">
        <v>8</v>
      </c>
      <c r="B20" s="60"/>
      <c r="C20" s="61"/>
      <c r="D20" s="62"/>
      <c r="E20" s="63"/>
      <c r="F20" s="64"/>
      <c r="G20" s="31"/>
      <c r="H20" s="32"/>
      <c r="I20" s="65"/>
      <c r="J20" s="66"/>
      <c r="K20" s="33">
        <f t="shared" si="0"/>
        <v>0</v>
      </c>
      <c r="L20" s="29"/>
    </row>
    <row r="21" spans="1:12" s="35" customFormat="1" ht="18" customHeight="1" x14ac:dyDescent="0.2">
      <c r="A21" s="30">
        <v>9</v>
      </c>
      <c r="B21" s="60"/>
      <c r="C21" s="61"/>
      <c r="D21" s="62"/>
      <c r="E21" s="63"/>
      <c r="F21" s="64"/>
      <c r="G21" s="31"/>
      <c r="H21" s="32"/>
      <c r="I21" s="65"/>
      <c r="J21" s="66"/>
      <c r="K21" s="33">
        <f t="shared" si="0"/>
        <v>0</v>
      </c>
      <c r="L21" s="34"/>
    </row>
    <row r="22" spans="1:12" ht="18" customHeight="1" x14ac:dyDescent="0.2">
      <c r="A22" s="30">
        <v>10</v>
      </c>
      <c r="B22" s="60"/>
      <c r="C22" s="61"/>
      <c r="D22" s="62"/>
      <c r="E22" s="63"/>
      <c r="F22" s="64"/>
      <c r="G22" s="31"/>
      <c r="H22" s="32"/>
      <c r="I22" s="65"/>
      <c r="J22" s="66"/>
      <c r="K22" s="33">
        <f t="shared" si="0"/>
        <v>0</v>
      </c>
      <c r="L22" s="29"/>
    </row>
    <row r="23" spans="1:12" ht="18" customHeight="1" x14ac:dyDescent="0.2">
      <c r="A23" s="30">
        <v>11</v>
      </c>
      <c r="B23" s="60"/>
      <c r="C23" s="61"/>
      <c r="D23" s="62"/>
      <c r="E23" s="63"/>
      <c r="F23" s="64"/>
      <c r="G23" s="31"/>
      <c r="H23" s="32"/>
      <c r="I23" s="65"/>
      <c r="J23" s="66"/>
      <c r="K23" s="33">
        <f t="shared" si="0"/>
        <v>0</v>
      </c>
      <c r="L23" s="29"/>
    </row>
    <row r="24" spans="1:12" ht="18" customHeight="1" x14ac:dyDescent="0.2">
      <c r="A24" s="30">
        <v>12</v>
      </c>
      <c r="B24" s="60"/>
      <c r="C24" s="61"/>
      <c r="D24" s="62"/>
      <c r="E24" s="63"/>
      <c r="F24" s="64"/>
      <c r="G24" s="31"/>
      <c r="H24" s="32"/>
      <c r="I24" s="65"/>
      <c r="J24" s="66"/>
      <c r="K24" s="33">
        <f t="shared" si="0"/>
        <v>0</v>
      </c>
      <c r="L24" s="29"/>
    </row>
    <row r="25" spans="1:12" ht="18" customHeight="1" x14ac:dyDescent="0.2">
      <c r="A25" s="30">
        <v>13</v>
      </c>
      <c r="B25" s="60"/>
      <c r="C25" s="61"/>
      <c r="D25" s="62"/>
      <c r="E25" s="63"/>
      <c r="F25" s="64"/>
      <c r="G25" s="31"/>
      <c r="H25" s="32"/>
      <c r="I25" s="65"/>
      <c r="J25" s="66"/>
      <c r="K25" s="33">
        <f t="shared" si="0"/>
        <v>0</v>
      </c>
      <c r="L25" s="29"/>
    </row>
    <row r="26" spans="1:12" ht="18" customHeight="1" x14ac:dyDescent="0.2">
      <c r="A26" s="30">
        <v>14</v>
      </c>
      <c r="B26" s="60"/>
      <c r="C26" s="61"/>
      <c r="D26" s="62"/>
      <c r="E26" s="63"/>
      <c r="F26" s="64"/>
      <c r="G26" s="31"/>
      <c r="H26" s="32"/>
      <c r="I26" s="65"/>
      <c r="J26" s="66"/>
      <c r="K26" s="33">
        <f t="shared" si="0"/>
        <v>0</v>
      </c>
      <c r="L26" s="29"/>
    </row>
    <row r="27" spans="1:12" ht="18" customHeight="1" x14ac:dyDescent="0.2">
      <c r="A27" s="30">
        <v>15</v>
      </c>
      <c r="B27" s="60"/>
      <c r="C27" s="61"/>
      <c r="D27" s="62"/>
      <c r="E27" s="63"/>
      <c r="F27" s="64"/>
      <c r="G27" s="31"/>
      <c r="H27" s="32"/>
      <c r="I27" s="65"/>
      <c r="J27" s="66"/>
      <c r="K27" s="33">
        <f t="shared" si="0"/>
        <v>0</v>
      </c>
      <c r="L27" s="29"/>
    </row>
    <row r="28" spans="1:12" ht="18" customHeight="1" x14ac:dyDescent="0.2">
      <c r="A28" s="30">
        <v>16</v>
      </c>
      <c r="B28" s="60"/>
      <c r="C28" s="61"/>
      <c r="D28" s="62"/>
      <c r="E28" s="63"/>
      <c r="F28" s="64"/>
      <c r="G28" s="31"/>
      <c r="H28" s="32"/>
      <c r="I28" s="65"/>
      <c r="J28" s="66"/>
      <c r="K28" s="33">
        <f t="shared" si="0"/>
        <v>0</v>
      </c>
      <c r="L28" s="29"/>
    </row>
    <row r="29" spans="1:12" ht="1.5" customHeight="1" x14ac:dyDescent="0.2">
      <c r="A29" s="36">
        <v>17</v>
      </c>
      <c r="B29" s="37"/>
      <c r="C29" s="37"/>
      <c r="D29" s="37"/>
      <c r="E29" s="37"/>
      <c r="F29" s="37"/>
      <c r="G29" s="37"/>
      <c r="H29" s="38"/>
      <c r="I29" s="37"/>
      <c r="J29" s="37"/>
      <c r="K29" s="39"/>
      <c r="L29" s="29"/>
    </row>
    <row r="30" spans="1:12" ht="9.75" customHeight="1" x14ac:dyDescent="0.3">
      <c r="A30" s="24">
        <v>18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</row>
    <row r="31" spans="1:12" ht="21" x14ac:dyDescent="0.2">
      <c r="A31" s="22">
        <v>19</v>
      </c>
      <c r="C31" s="67"/>
      <c r="D31" s="68"/>
      <c r="E31" s="68"/>
      <c r="F31" s="69"/>
      <c r="G31" s="20" t="s">
        <v>22</v>
      </c>
      <c r="K31" s="41">
        <f>SUM(K13:K28)</f>
        <v>0</v>
      </c>
    </row>
    <row r="32" spans="1:12" x14ac:dyDescent="0.2">
      <c r="A32" s="20">
        <v>20</v>
      </c>
      <c r="C32" s="67"/>
      <c r="D32" s="68"/>
      <c r="E32" s="68"/>
      <c r="F32" s="69"/>
      <c r="G32" s="42" t="s">
        <v>33</v>
      </c>
      <c r="K32" s="43">
        <f>IF($G$32="ภาษีมูลค่าเพิ่ม 7 %",$K$31*0.07,IF($G$32="",0))</f>
        <v>0</v>
      </c>
    </row>
    <row r="33" spans="1:11" x14ac:dyDescent="0.2">
      <c r="A33" s="20">
        <v>21</v>
      </c>
      <c r="C33" s="67"/>
      <c r="D33" s="68"/>
      <c r="E33" s="68"/>
      <c r="F33" s="69"/>
      <c r="G33" s="20" t="s">
        <v>23</v>
      </c>
      <c r="K33" s="41">
        <f>K31+K32</f>
        <v>0</v>
      </c>
    </row>
    <row r="34" spans="1:11" x14ac:dyDescent="0.2">
      <c r="A34" s="20">
        <v>22</v>
      </c>
      <c r="C34" s="67"/>
      <c r="D34" s="68"/>
      <c r="E34" s="68"/>
      <c r="F34" s="69"/>
      <c r="G34" s="42"/>
      <c r="K34" s="43"/>
    </row>
    <row r="35" spans="1:11" x14ac:dyDescent="0.2">
      <c r="A35" s="20">
        <v>23</v>
      </c>
      <c r="D35" s="20" t="str">
        <f>BAHTTEXT(K33)</f>
        <v>ศูนย์บาทถ้วน</v>
      </c>
    </row>
    <row r="36" spans="1:11" x14ac:dyDescent="0.2">
      <c r="A36" s="20">
        <v>24</v>
      </c>
      <c r="B36" s="20">
        <v>1234</v>
      </c>
      <c r="D36" s="20" t="s">
        <v>38</v>
      </c>
      <c r="G36" s="20">
        <v>10</v>
      </c>
      <c r="H36" s="20" t="s">
        <v>34</v>
      </c>
      <c r="I36" s="20">
        <v>6</v>
      </c>
      <c r="K36" s="41"/>
    </row>
    <row r="37" spans="1:11" x14ac:dyDescent="0.3">
      <c r="A37" s="24" t="s">
        <v>7</v>
      </c>
    </row>
    <row r="38" spans="1:11" x14ac:dyDescent="0.2">
      <c r="B38" s="44"/>
      <c r="C38" s="44" t="s">
        <v>24</v>
      </c>
      <c r="E38" s="44" t="s">
        <v>25</v>
      </c>
      <c r="F38" s="44"/>
      <c r="H38" s="44"/>
      <c r="I38" s="44" t="s">
        <v>26</v>
      </c>
      <c r="J38" s="44"/>
    </row>
    <row r="39" spans="1:11" x14ac:dyDescent="0.2">
      <c r="B39" s="44"/>
      <c r="C39" s="44" t="s">
        <v>27</v>
      </c>
      <c r="E39" s="44" t="s">
        <v>28</v>
      </c>
      <c r="F39" s="44"/>
      <c r="H39" s="44"/>
      <c r="I39" s="44" t="s">
        <v>29</v>
      </c>
      <c r="J39" s="44"/>
    </row>
    <row r="40" spans="1:11" x14ac:dyDescent="0.2">
      <c r="B40" s="44"/>
      <c r="C40" s="44" t="s">
        <v>30</v>
      </c>
      <c r="E40" s="44" t="s">
        <v>31</v>
      </c>
      <c r="F40" s="44"/>
      <c r="H40" s="44"/>
      <c r="I40" s="44" t="s">
        <v>32</v>
      </c>
      <c r="J40" s="44"/>
    </row>
  </sheetData>
  <mergeCells count="65">
    <mergeCell ref="C31:F31"/>
    <mergeCell ref="C32:F32"/>
    <mergeCell ref="C33:F33"/>
    <mergeCell ref="C34:F34"/>
    <mergeCell ref="B27:C27"/>
    <mergeCell ref="D27:F27"/>
    <mergeCell ref="I27:J27"/>
    <mergeCell ref="B28:C28"/>
    <mergeCell ref="D28:F28"/>
    <mergeCell ref="I28:J28"/>
    <mergeCell ref="B25:C25"/>
    <mergeCell ref="D25:F25"/>
    <mergeCell ref="I25:J25"/>
    <mergeCell ref="B26:C26"/>
    <mergeCell ref="D26:F26"/>
    <mergeCell ref="I26:J26"/>
    <mergeCell ref="B23:C23"/>
    <mergeCell ref="D23:F23"/>
    <mergeCell ref="I23:J23"/>
    <mergeCell ref="B24:C24"/>
    <mergeCell ref="D24:F24"/>
    <mergeCell ref="I24:J24"/>
    <mergeCell ref="B21:C21"/>
    <mergeCell ref="D21:F21"/>
    <mergeCell ref="I21:J21"/>
    <mergeCell ref="B22:C22"/>
    <mergeCell ref="D22:F22"/>
    <mergeCell ref="I22:J22"/>
    <mergeCell ref="B19:C19"/>
    <mergeCell ref="D19:F19"/>
    <mergeCell ref="I19:J19"/>
    <mergeCell ref="B20:C20"/>
    <mergeCell ref="D20:F20"/>
    <mergeCell ref="I20:J20"/>
    <mergeCell ref="B17:C17"/>
    <mergeCell ref="D17:F17"/>
    <mergeCell ref="I17:J17"/>
    <mergeCell ref="B18:C18"/>
    <mergeCell ref="D18:F18"/>
    <mergeCell ref="I18:J18"/>
    <mergeCell ref="B15:C15"/>
    <mergeCell ref="D15:F15"/>
    <mergeCell ref="I15:J15"/>
    <mergeCell ref="B16:C16"/>
    <mergeCell ref="D16:F16"/>
    <mergeCell ref="I16:J16"/>
    <mergeCell ref="B13:C13"/>
    <mergeCell ref="D13:F13"/>
    <mergeCell ref="I13:J13"/>
    <mergeCell ref="B14:C14"/>
    <mergeCell ref="D14:F14"/>
    <mergeCell ref="I14:J14"/>
    <mergeCell ref="C9:G9"/>
    <mergeCell ref="J9:L9"/>
    <mergeCell ref="C10:G10"/>
    <mergeCell ref="J10:K10"/>
    <mergeCell ref="B12:C12"/>
    <mergeCell ref="D12:F12"/>
    <mergeCell ref="I12:J12"/>
    <mergeCell ref="C6:G6"/>
    <mergeCell ref="J6:K6"/>
    <mergeCell ref="C7:G7"/>
    <mergeCell ref="J7:K7"/>
    <mergeCell ref="C8:G8"/>
    <mergeCell ref="J8:K8"/>
  </mergeCells>
  <pageMargins left="0.35433070866141736" right="0" top="0.39370078740157483" bottom="0.19685039370078741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Form</vt:lpstr>
      <vt:lpstr>ใบเสนอราคา</vt:lpstr>
      <vt:lpstr>Form!Print_Area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 Sompong</dc:creator>
  <cp:lastModifiedBy>RAT</cp:lastModifiedBy>
  <cp:lastPrinted>2019-03-28T02:43:20Z</cp:lastPrinted>
  <dcterms:created xsi:type="dcterms:W3CDTF">2019-03-20T02:53:50Z</dcterms:created>
  <dcterms:modified xsi:type="dcterms:W3CDTF">2019-03-28T02:46:27Z</dcterms:modified>
</cp:coreProperties>
</file>