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40" tabRatio="796"/>
  </bookViews>
  <sheets>
    <sheet name="SUM_NEW" sheetId="15" r:id="rId1"/>
    <sheet name="sheet1" sheetId="4" r:id="rId2"/>
    <sheet name="sheet2" sheetId="7" r:id="rId3"/>
    <sheet name="sheet3" sheetId="9" r:id="rId4"/>
    <sheet name="SUM" sheetId="12" r:id="rId5"/>
  </sheets>
  <definedNames>
    <definedName name="_xlnm._FilterDatabase" localSheetId="1" hidden="1">sheet1!$B$3:$J$24</definedName>
    <definedName name="_xlnm._FilterDatabase" localSheetId="2" hidden="1">sheet2!$B$3:$J$17</definedName>
    <definedName name="_xlnm._FilterDatabase" localSheetId="3" hidden="1">sheet3!$B$3:$J$16</definedName>
    <definedName name="_xlnm._FilterDatabase" localSheetId="4" hidden="1">SUM!$A$3:$K$14</definedName>
  </definedNames>
  <calcPr calcId="145621"/>
  <pivotCaches>
    <pivotCache cacheId="5" r:id="rId6"/>
  </pivotCaches>
</workbook>
</file>

<file path=xl/calcChain.xml><?xml version="1.0" encoding="utf-8"?>
<calcChain xmlns="http://schemas.openxmlformats.org/spreadsheetml/2006/main">
  <c r="B21" i="4" l="1"/>
  <c r="B22" i="4" s="1"/>
  <c r="B23" i="4" s="1"/>
  <c r="B24" i="4" s="1"/>
  <c r="B18" i="4"/>
  <c r="B19" i="4" s="1"/>
  <c r="B17" i="4"/>
  <c r="B15" i="4"/>
  <c r="B14" i="4"/>
  <c r="B8" i="4"/>
  <c r="B9" i="4" s="1"/>
  <c r="B10" i="4" s="1"/>
  <c r="B11" i="4" s="1"/>
  <c r="B12" i="4" s="1"/>
  <c r="B5" i="4"/>
  <c r="B6" i="4" s="1"/>
  <c r="B5" i="7"/>
  <c r="B6" i="7" s="1"/>
  <c r="B7" i="7" s="1"/>
  <c r="B9" i="7"/>
  <c r="B10" i="7" s="1"/>
  <c r="B11" i="7" s="1"/>
  <c r="B13" i="7"/>
  <c r="B14" i="7"/>
  <c r="B15" i="7" s="1"/>
  <c r="B16" i="7" s="1"/>
  <c r="B17" i="7" s="1"/>
  <c r="B5" i="9"/>
  <c r="B6" i="9" s="1"/>
  <c r="B7" i="9" s="1"/>
  <c r="B8" i="9" s="1"/>
  <c r="B9" i="9" s="1"/>
  <c r="B11" i="9"/>
  <c r="B12" i="9" s="1"/>
  <c r="B13" i="9" s="1"/>
  <c r="B15" i="9"/>
  <c r="B16" i="9"/>
  <c r="L16" i="9" l="1"/>
  <c r="L15" i="9"/>
  <c r="L14" i="9"/>
  <c r="L13" i="9"/>
  <c r="L12" i="9"/>
  <c r="L11" i="9"/>
  <c r="L10" i="9"/>
  <c r="L9" i="9"/>
  <c r="L8" i="9"/>
  <c r="L7" i="9"/>
  <c r="L6" i="9"/>
  <c r="L5" i="9"/>
  <c r="L4" i="9"/>
  <c r="L4" i="7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I17" i="9"/>
  <c r="G17" i="9"/>
  <c r="E17" i="9"/>
  <c r="I18" i="7"/>
  <c r="G18" i="7"/>
  <c r="E25" i="4"/>
  <c r="E18" i="7"/>
  <c r="I25" i="4"/>
  <c r="G25" i="4"/>
  <c r="G14" i="9" l="1"/>
  <c r="I14" i="9" s="1"/>
  <c r="G10" i="9"/>
  <c r="I10" i="9" s="1"/>
  <c r="G4" i="9"/>
  <c r="I4" i="9" s="1"/>
  <c r="G8" i="7"/>
  <c r="I8" i="7" s="1"/>
  <c r="G12" i="7"/>
  <c r="I12" i="7" s="1"/>
  <c r="G4" i="7"/>
  <c r="I4" i="7" s="1"/>
  <c r="G20" i="4"/>
  <c r="I20" i="4" s="1"/>
  <c r="G16" i="4"/>
  <c r="I16" i="4" s="1"/>
  <c r="G13" i="4"/>
  <c r="I13" i="4" s="1"/>
  <c r="G7" i="4"/>
  <c r="I7" i="4" s="1"/>
  <c r="I4" i="4"/>
  <c r="G4" i="4"/>
</calcChain>
</file>

<file path=xl/sharedStrings.xml><?xml version="1.0" encoding="utf-8"?>
<sst xmlns="http://schemas.openxmlformats.org/spreadsheetml/2006/main" count="96" uniqueCount="30">
  <si>
    <t>SUBTOTAL</t>
  </si>
  <si>
    <t>PUR AMNT. (THB)</t>
  </si>
  <si>
    <t>ETA DATE</t>
  </si>
  <si>
    <t>B/L DATE</t>
  </si>
  <si>
    <t>YEAR</t>
  </si>
  <si>
    <t>INVOICE</t>
  </si>
  <si>
    <t>UNIT PRICE (JPY)</t>
  </si>
  <si>
    <t>PUR AMNT. (JPY)</t>
  </si>
  <si>
    <t>FIXED RATE (JPY)</t>
  </si>
  <si>
    <t>TI024</t>
  </si>
  <si>
    <t>TI031</t>
  </si>
  <si>
    <t>TI040</t>
  </si>
  <si>
    <t>TI062</t>
  </si>
  <si>
    <t>TI066</t>
  </si>
  <si>
    <t>TI047</t>
  </si>
  <si>
    <t>QTY</t>
  </si>
  <si>
    <t>DLVRY</t>
  </si>
  <si>
    <t>SUMMARY</t>
  </si>
  <si>
    <t>SIZE</t>
  </si>
  <si>
    <t>PRICE (THB)</t>
  </si>
  <si>
    <t>SALE AMNT. (THB)</t>
  </si>
  <si>
    <t xml:space="preserve">และมียอดขาย กำไรเท่าไหร่ </t>
  </si>
  <si>
    <r>
      <t>เป็นข้อมูล Import shipment  โดยใน 1 invoice  อาจนำเข้ามา</t>
    </r>
    <r>
      <rPr>
        <b/>
        <sz val="12"/>
        <color rgb="FFFF0000"/>
        <rFont val="Cordia New"/>
        <family val="2"/>
      </rPr>
      <t>มากกว่า 1  สินค้า</t>
    </r>
  </si>
  <si>
    <t xml:space="preserve">ดังนั้นจึงต้องการจะสรุปว่าแต่ละ Invoice มีนำเข้าสินค้าอะไรบ้าง โดยสรุปไว้ที่หน้านี้เพื่อดูภาพรวมว่าแต่ละ invoice ที่นำเข้าเสียต้นทุน </t>
  </si>
  <si>
    <t>Grand Total</t>
  </si>
  <si>
    <t>0.25</t>
  </si>
  <si>
    <t>0.30</t>
  </si>
  <si>
    <t>50.90</t>
  </si>
  <si>
    <t>Sum of Value</t>
  </si>
  <si>
    <t>Column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</si>
</sst>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0.00000"/>
    <numFmt numFmtId="188" formatCode="[$-409]d\-mmm\-yy;@"/>
    <numFmt numFmtId="189" formatCode="0.0"/>
    <numFmt numFmtId="191" formatCode="dd/mm/yyyy"/>
  </numFmts>
  <fonts count="9" x14ac:knownFonts="1">
    <font>
      <sz val="14"/>
      <name val="Cordia New"/>
      <family val="2"/>
    </font>
    <font>
      <sz val="14"/>
      <name val="Cordia New"/>
      <family val="2"/>
    </font>
    <font>
      <sz val="12"/>
      <name val="Cordia New"/>
      <family val="2"/>
    </font>
    <font>
      <sz val="12"/>
      <color indexed="8"/>
      <name val="Cordia New"/>
      <family val="2"/>
    </font>
    <font>
      <sz val="12"/>
      <color indexed="10"/>
      <name val="Cordia New"/>
      <family val="2"/>
    </font>
    <font>
      <b/>
      <sz val="12"/>
      <name val="Cordia New"/>
      <family val="2"/>
    </font>
    <font>
      <b/>
      <sz val="12"/>
      <color indexed="14"/>
      <name val="Cordia New"/>
      <family val="2"/>
    </font>
    <font>
      <sz val="12"/>
      <color indexed="14"/>
      <name val="Cordia New"/>
      <family val="2"/>
    </font>
    <font>
      <b/>
      <sz val="12"/>
      <color rgb="FFFF0000"/>
      <name val="Cordia Ne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2" fontId="2" fillId="0" borderId="0" xfId="0" applyNumberFormat="1" applyFont="1" applyAlignment="1">
      <alignment vertical="center"/>
    </xf>
    <xf numFmtId="4" fontId="2" fillId="0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/>
    <xf numFmtId="187" fontId="2" fillId="0" borderId="4" xfId="0" applyNumberFormat="1" applyFont="1" applyFill="1" applyBorder="1" applyAlignment="1">
      <alignment horizontal="center"/>
    </xf>
    <xf numFmtId="187" fontId="4" fillId="0" borderId="4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88" fontId="2" fillId="0" borderId="4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/>
    <xf numFmtId="2" fontId="3" fillId="0" borderId="5" xfId="0" applyNumberFormat="1" applyFont="1" applyFill="1" applyBorder="1" applyAlignment="1"/>
    <xf numFmtId="2" fontId="2" fillId="0" borderId="5" xfId="0" applyNumberFormat="1" applyFont="1" applyFill="1" applyBorder="1" applyAlignment="1"/>
    <xf numFmtId="2" fontId="2" fillId="0" borderId="7" xfId="0" applyNumberFormat="1" applyFont="1" applyFill="1" applyBorder="1" applyAlignment="1"/>
    <xf numFmtId="187" fontId="4" fillId="0" borderId="8" xfId="0" applyNumberFormat="1" applyFont="1" applyFill="1" applyBorder="1" applyAlignment="1">
      <alignment horizontal="center"/>
    </xf>
    <xf numFmtId="4" fontId="2" fillId="0" borderId="8" xfId="0" applyNumberFormat="1" applyFont="1" applyFill="1" applyBorder="1" applyAlignment="1">
      <alignment horizontal="center"/>
    </xf>
    <xf numFmtId="187" fontId="2" fillId="0" borderId="8" xfId="0" applyNumberFormat="1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188" fontId="2" fillId="0" borderId="8" xfId="0" applyNumberFormat="1" applyFont="1" applyFill="1" applyBorder="1" applyAlignment="1">
      <alignment horizontal="center"/>
    </xf>
    <xf numFmtId="4" fontId="2" fillId="0" borderId="8" xfId="0" applyNumberFormat="1" applyFont="1" applyFill="1" applyBorder="1"/>
    <xf numFmtId="2" fontId="2" fillId="0" borderId="9" xfId="0" applyNumberFormat="1" applyFont="1" applyFill="1" applyBorder="1" applyAlignment="1"/>
    <xf numFmtId="187" fontId="6" fillId="0" borderId="0" xfId="1" applyNumberFormat="1" applyFont="1" applyBorder="1" applyAlignment="1">
      <alignment horizontal="center"/>
    </xf>
    <xf numFmtId="4" fontId="2" fillId="0" borderId="0" xfId="0" applyNumberFormat="1" applyFont="1"/>
    <xf numFmtId="4" fontId="6" fillId="0" borderId="0" xfId="1" applyNumberFormat="1" applyFont="1" applyBorder="1" applyAlignment="1">
      <alignment horizontal="center"/>
    </xf>
    <xf numFmtId="4" fontId="6" fillId="0" borderId="0" xfId="1" applyNumberFormat="1" applyFont="1" applyBorder="1"/>
    <xf numFmtId="2" fontId="2" fillId="0" borderId="0" xfId="0" applyNumberFormat="1" applyFont="1"/>
    <xf numFmtId="1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187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2" fontId="2" fillId="0" borderId="0" xfId="0" applyNumberFormat="1" applyFont="1" applyFill="1"/>
    <xf numFmtId="1" fontId="5" fillId="0" borderId="3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/>
    <xf numFmtId="187" fontId="5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88" fontId="5" fillId="0" borderId="1" xfId="0" applyNumberFormat="1" applyFont="1" applyFill="1" applyBorder="1" applyAlignment="1">
      <alignment horizontal="center"/>
    </xf>
    <xf numFmtId="1" fontId="5" fillId="0" borderId="0" xfId="1" applyNumberFormat="1" applyFont="1" applyBorder="1" applyAlignment="1">
      <alignment horizontal="left"/>
    </xf>
    <xf numFmtId="4" fontId="2" fillId="0" borderId="1" xfId="0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1" fontId="7" fillId="0" borderId="0" xfId="1" applyNumberFormat="1" applyFont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4" fontId="2" fillId="0" borderId="0" xfId="1" applyNumberFormat="1" applyFont="1" applyBorder="1" applyAlignment="1">
      <alignment horizontal="center"/>
    </xf>
    <xf numFmtId="2" fontId="2" fillId="0" borderId="0" xfId="0" applyNumberFormat="1" applyFont="1" applyFill="1" applyBorder="1"/>
    <xf numFmtId="1" fontId="5" fillId="0" borderId="10" xfId="0" applyNumberFormat="1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187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88" fontId="2" fillId="0" borderId="0" xfId="1" applyNumberFormat="1" applyFont="1" applyBorder="1" applyAlignment="1">
      <alignment horizontal="left"/>
    </xf>
    <xf numFmtId="188" fontId="2" fillId="0" borderId="0" xfId="0" applyNumberFormat="1" applyFont="1" applyAlignment="1">
      <alignment horizontal="center"/>
    </xf>
    <xf numFmtId="188" fontId="5" fillId="0" borderId="1" xfId="0" applyNumberFormat="1" applyFont="1" applyFill="1" applyBorder="1" applyAlignment="1">
      <alignment horizontal="center" vertical="center"/>
    </xf>
    <xf numFmtId="3" fontId="2" fillId="0" borderId="0" xfId="1" applyNumberFormat="1" applyFont="1" applyBorder="1" applyAlignment="1">
      <alignment horizontal="left"/>
    </xf>
    <xf numFmtId="3" fontId="5" fillId="0" borderId="1" xfId="0" applyNumberFormat="1" applyFont="1" applyFill="1" applyBorder="1" applyAlignment="1">
      <alignment horizontal="center" vertical="center"/>
    </xf>
    <xf numFmtId="187" fontId="5" fillId="0" borderId="0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4" xfId="0" applyNumberFormat="1" applyFont="1" applyFill="1" applyBorder="1" applyAlignment="1">
      <alignment horizontal="center"/>
    </xf>
    <xf numFmtId="188" fontId="3" fillId="0" borderId="4" xfId="0" applyNumberFormat="1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/>
    </xf>
    <xf numFmtId="2" fontId="8" fillId="0" borderId="0" xfId="1" applyNumberFormat="1" applyFont="1" applyFill="1" applyBorder="1" applyAlignment="1">
      <alignment horizontal="left"/>
    </xf>
    <xf numFmtId="2" fontId="8" fillId="0" borderId="0" xfId="0" applyNumberFormat="1" applyFont="1" applyFill="1" applyAlignment="1">
      <alignment horizontal="center"/>
    </xf>
    <xf numFmtId="2" fontId="8" fillId="0" borderId="4" xfId="0" applyNumberFormat="1" applyFont="1" applyFill="1" applyBorder="1" applyAlignment="1">
      <alignment horizontal="center"/>
    </xf>
    <xf numFmtId="2" fontId="8" fillId="0" borderId="2" xfId="0" applyNumberFormat="1" applyFont="1" applyFill="1" applyBorder="1" applyAlignment="1">
      <alignment horizontal="center" vertical="center"/>
    </xf>
    <xf numFmtId="1" fontId="2" fillId="0" borderId="12" xfId="0" applyNumberFormat="1" applyFont="1" applyFill="1" applyBorder="1" applyAlignment="1">
      <alignment horizontal="center"/>
    </xf>
    <xf numFmtId="189" fontId="8" fillId="0" borderId="4" xfId="0" applyNumberFormat="1" applyFont="1" applyFill="1" applyBorder="1" applyAlignment="1">
      <alignment horizontal="center"/>
    </xf>
    <xf numFmtId="1" fontId="2" fillId="0" borderId="13" xfId="0" applyNumberFormat="1" applyFont="1" applyFill="1" applyBorder="1" applyAlignment="1">
      <alignment horizontal="center"/>
    </xf>
    <xf numFmtId="2" fontId="2" fillId="0" borderId="11" xfId="0" applyNumberFormat="1" applyFont="1" applyFill="1" applyBorder="1" applyAlignment="1"/>
    <xf numFmtId="188" fontId="2" fillId="0" borderId="14" xfId="0" applyNumberFormat="1" applyFont="1" applyFill="1" applyBorder="1" applyAlignment="1">
      <alignment horizontal="center"/>
    </xf>
    <xf numFmtId="189" fontId="8" fillId="0" borderId="14" xfId="0" applyNumberFormat="1" applyFont="1" applyFill="1" applyBorder="1" applyAlignment="1">
      <alignment horizontal="center"/>
    </xf>
    <xf numFmtId="3" fontId="2" fillId="0" borderId="14" xfId="0" applyNumberFormat="1" applyFont="1" applyFill="1" applyBorder="1" applyAlignment="1">
      <alignment horizontal="center"/>
    </xf>
    <xf numFmtId="1" fontId="2" fillId="0" borderId="14" xfId="0" applyNumberFormat="1" applyFont="1" applyFill="1" applyBorder="1" applyAlignment="1">
      <alignment horizontal="center"/>
    </xf>
    <xf numFmtId="4" fontId="2" fillId="0" borderId="14" xfId="0" applyNumberFormat="1" applyFont="1" applyFill="1" applyBorder="1" applyAlignment="1">
      <alignment horizontal="center"/>
    </xf>
    <xf numFmtId="187" fontId="2" fillId="0" borderId="14" xfId="0" applyNumberFormat="1" applyFont="1" applyFill="1" applyBorder="1" applyAlignment="1">
      <alignment horizontal="center"/>
    </xf>
    <xf numFmtId="3" fontId="5" fillId="0" borderId="14" xfId="0" applyNumberFormat="1" applyFont="1" applyFill="1" applyBorder="1" applyAlignment="1">
      <alignment horizontal="center"/>
    </xf>
    <xf numFmtId="2" fontId="5" fillId="0" borderId="0" xfId="1" applyNumberFormat="1" applyFont="1" applyBorder="1" applyAlignment="1">
      <alignment horizontal="left"/>
    </xf>
    <xf numFmtId="0" fontId="0" fillId="0" borderId="0" xfId="0" pivotButton="1"/>
    <xf numFmtId="0" fontId="0" fillId="0" borderId="0" xfId="0" applyNumberFormat="1"/>
    <xf numFmtId="43" fontId="0" fillId="0" borderId="0" xfId="0" applyNumberFormat="1"/>
    <xf numFmtId="191" fontId="0" fillId="0" borderId="0" xfId="0" applyNumberFormat="1"/>
  </cellXfs>
  <cellStyles count="2">
    <cellStyle name="Normal" xfId="0" builtinId="0"/>
    <cellStyle name="Normal_Sheet1" xfId="1"/>
  </cellStyles>
  <dxfs count="3">
    <dxf>
      <numFmt numFmtId="35" formatCode="_-* #,##0.00_-;\-* #,##0.00_-;_-* &quot;-&quot;??_-;_-@_-"/>
    </dxf>
    <dxf>
      <numFmt numFmtId="191" formatCode="dd/mm/yyyy"/>
    </dxf>
    <dxf>
      <numFmt numFmtId="191" formatCode="dd/mm/yyyy"/>
    </dxf>
  </dxfs>
  <tableStyles count="0" defaultTableStyle="TableStyleMedium2" defaultPivotStyle="PivotStyleLight16"/>
  <colors>
    <mruColors>
      <color rgb="FFFF99CC"/>
      <color rgb="FFFF99FF"/>
      <color rgb="FFFF66FF"/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ba" refreshedDate="41724.776307638887" createdVersion="4" refreshedVersion="4" minRefreshableVersion="3" recordCount="480">
  <cacheSource type="consolidation">
    <consolidation autoPage="0">
      <pages count="1">
        <page count="3">
          <pageItem name="0.25"/>
          <pageItem name="0.30"/>
          <pageItem name="50.90"/>
        </page>
      </pages>
      <rangeSets count="3">
        <rangeSet i1="0" ref="B3:L24" sheet="sheet1"/>
        <rangeSet i1="1" ref="B3:L17" sheet="sheet2"/>
        <rangeSet i1="2" ref="B3:L16" sheet="sheet3"/>
      </rangeSets>
    </consolidation>
  </cacheSource>
  <cacheFields count="4">
    <cacheField name="Row" numFmtId="0">
      <sharedItems count="6">
        <s v="TI024"/>
        <s v="TI031"/>
        <s v="TI040"/>
        <s v="TI062"/>
        <s v="TI066"/>
        <s v="TI047"/>
      </sharedItems>
    </cacheField>
    <cacheField name="Column" numFmtId="0">
      <sharedItems count="10">
        <s v="B/L DATE"/>
        <s v="ETA DATE"/>
        <s v="QTY"/>
        <s v="UNIT PRICE (JPY)"/>
        <s v="PUR AMNT. (JPY)"/>
        <s v="FIXED RATE (JPY)"/>
        <s v="PUR AMNT. (THB)"/>
        <s v="DLVRY"/>
        <s v="PRICE (THB)"/>
        <s v="SALE AMNT. (THB)"/>
      </sharedItems>
    </cacheField>
    <cacheField name="Value" numFmtId="0">
      <sharedItems containsDate="1" containsString="0" containsBlank="1" containsMixedTypes="1" minDate="2014-01-05T00:00:00" maxDate="1900-01-04T21:51:05" count="126">
        <d v="2014-01-05T00:00:00"/>
        <d v="2014-01-10T00:00:00"/>
        <n v="4913"/>
        <n v="420"/>
        <n v="2063460"/>
        <n v="0.30559999999999998"/>
        <n v="630593.37599999993"/>
        <n v="1600.5"/>
        <n v="163.13999999999999"/>
        <n v="261105.56999999998"/>
        <m/>
        <n v="1590.5"/>
        <n v="259474.16999999998"/>
        <n v="1722"/>
        <n v="280927.07999999996"/>
        <d v="2014-01-20T00:00:00"/>
        <d v="2014-01-25T00:00:00"/>
        <n v="8797"/>
        <n v="3694740"/>
        <n v="1129112.544"/>
        <n v="1478"/>
        <n v="241120.91999999998"/>
        <n v="1479"/>
        <n v="241284.05999999997"/>
        <n v="1510"/>
        <n v="246341.39999999997"/>
        <n v="1410"/>
        <n v="230027.4"/>
        <d v="2014-02-01T00:00:00"/>
        <n v="3905"/>
        <n v="1640100"/>
        <n v="501214.56"/>
        <n v="1408"/>
        <n v="229701.12"/>
        <n v="1262"/>
        <n v="205882.68"/>
        <n v="1235"/>
        <n v="201477.9"/>
        <d v="2014-02-05T00:00:00"/>
        <n v="4400"/>
        <n v="1848000"/>
        <n v="564748.79999999993"/>
        <n v="1100"/>
        <n v="179453.99999999997"/>
        <n v="1263"/>
        <n v="206045.81999999998"/>
        <n v="802"/>
        <n v="130838.27999999998"/>
        <d v="2014-02-10T00:00:00"/>
        <d v="2014-02-15T00:00:00"/>
        <n v="7141"/>
        <n v="2999220"/>
        <n v="916561.63199999998"/>
        <n v="1464"/>
        <n v="238836.96"/>
        <n v="1086"/>
        <n v="177170.03999999998"/>
        <n v="1500"/>
        <n v="244709.99999999997"/>
        <n v="1352"/>
        <n v="220565.27999999997"/>
        <n v="1739"/>
        <n v="283700.45999999996"/>
        <n v="5638"/>
        <n v="444"/>
        <n v="2503272"/>
        <n v="764999.92319999996"/>
        <n v="1350"/>
        <n v="199.99"/>
        <n v="269986.5"/>
        <n v="1353"/>
        <n v="1468"/>
        <n v="1467"/>
        <n v="4776"/>
        <n v="2120544"/>
        <n v="648038.24639999995"/>
        <n v="1380"/>
        <n v="1719"/>
        <n v="916"/>
        <n v="761"/>
        <n v="3348"/>
        <n v="1486512"/>
        <n v="454278.06719999999"/>
        <n v="154"/>
        <n v="203.12"/>
        <n v="721"/>
        <n v="557"/>
        <n v="883"/>
        <n v="495"/>
        <n v="538"/>
        <n v="3051"/>
        <n v="1281420"/>
        <n v="391601.95199999999"/>
        <n v="324"/>
        <n v="173.15"/>
        <n v="56100.6"/>
        <n v="629"/>
        <n v="108911.35"/>
        <n v="334"/>
        <n v="57832.1"/>
        <n v="820"/>
        <n v="141983"/>
        <n v="278"/>
        <n v="48135.700000000004"/>
        <n v="666"/>
        <n v="115317.90000000001"/>
        <n v="4739"/>
        <n v="1990380"/>
        <n v="608260.12799999991"/>
        <n v="738"/>
        <n v="155.55000000000001"/>
        <n v="114795.90000000001"/>
        <n v="1252"/>
        <n v="194748.6"/>
        <n v="228191.85"/>
        <n v="1282"/>
        <n v="199415.1"/>
        <n v="2880"/>
        <n v="1209600"/>
        <n v="369653.75999999995"/>
        <n v="948"/>
        <n v="147461.40000000002"/>
        <n v="873"/>
        <n v="135795.15000000002"/>
        <n v="1059"/>
        <n v="164727.45000000001"/>
      </sharedItems>
    </cacheField>
    <cacheField name="Page1" numFmtId="0">
      <sharedItems count="3">
        <s v="0.25"/>
        <s v="0.30"/>
        <s v="50.9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0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0"/>
    <x v="5"/>
    <x v="5"/>
    <x v="0"/>
  </r>
  <r>
    <x v="0"/>
    <x v="6"/>
    <x v="6"/>
    <x v="0"/>
  </r>
  <r>
    <x v="0"/>
    <x v="7"/>
    <x v="7"/>
    <x v="0"/>
  </r>
  <r>
    <x v="0"/>
    <x v="8"/>
    <x v="8"/>
    <x v="0"/>
  </r>
  <r>
    <x v="0"/>
    <x v="9"/>
    <x v="9"/>
    <x v="0"/>
  </r>
  <r>
    <x v="0"/>
    <x v="0"/>
    <x v="10"/>
    <x v="0"/>
  </r>
  <r>
    <x v="0"/>
    <x v="1"/>
    <x v="10"/>
    <x v="0"/>
  </r>
  <r>
    <x v="0"/>
    <x v="2"/>
    <x v="10"/>
    <x v="0"/>
  </r>
  <r>
    <x v="0"/>
    <x v="3"/>
    <x v="10"/>
    <x v="0"/>
  </r>
  <r>
    <x v="0"/>
    <x v="4"/>
    <x v="10"/>
    <x v="0"/>
  </r>
  <r>
    <x v="0"/>
    <x v="5"/>
    <x v="10"/>
    <x v="0"/>
  </r>
  <r>
    <x v="0"/>
    <x v="6"/>
    <x v="10"/>
    <x v="0"/>
  </r>
  <r>
    <x v="0"/>
    <x v="7"/>
    <x v="11"/>
    <x v="0"/>
  </r>
  <r>
    <x v="0"/>
    <x v="8"/>
    <x v="8"/>
    <x v="0"/>
  </r>
  <r>
    <x v="0"/>
    <x v="9"/>
    <x v="12"/>
    <x v="0"/>
  </r>
  <r>
    <x v="0"/>
    <x v="0"/>
    <x v="10"/>
    <x v="0"/>
  </r>
  <r>
    <x v="0"/>
    <x v="1"/>
    <x v="10"/>
    <x v="0"/>
  </r>
  <r>
    <x v="0"/>
    <x v="2"/>
    <x v="10"/>
    <x v="0"/>
  </r>
  <r>
    <x v="0"/>
    <x v="3"/>
    <x v="10"/>
    <x v="0"/>
  </r>
  <r>
    <x v="0"/>
    <x v="4"/>
    <x v="10"/>
    <x v="0"/>
  </r>
  <r>
    <x v="0"/>
    <x v="5"/>
    <x v="10"/>
    <x v="0"/>
  </r>
  <r>
    <x v="0"/>
    <x v="6"/>
    <x v="10"/>
    <x v="0"/>
  </r>
  <r>
    <x v="0"/>
    <x v="7"/>
    <x v="13"/>
    <x v="0"/>
  </r>
  <r>
    <x v="0"/>
    <x v="8"/>
    <x v="8"/>
    <x v="0"/>
  </r>
  <r>
    <x v="0"/>
    <x v="9"/>
    <x v="14"/>
    <x v="0"/>
  </r>
  <r>
    <x v="1"/>
    <x v="0"/>
    <x v="15"/>
    <x v="0"/>
  </r>
  <r>
    <x v="1"/>
    <x v="1"/>
    <x v="16"/>
    <x v="0"/>
  </r>
  <r>
    <x v="1"/>
    <x v="2"/>
    <x v="17"/>
    <x v="0"/>
  </r>
  <r>
    <x v="1"/>
    <x v="3"/>
    <x v="3"/>
    <x v="0"/>
  </r>
  <r>
    <x v="1"/>
    <x v="4"/>
    <x v="18"/>
    <x v="0"/>
  </r>
  <r>
    <x v="1"/>
    <x v="5"/>
    <x v="5"/>
    <x v="0"/>
  </r>
  <r>
    <x v="1"/>
    <x v="6"/>
    <x v="19"/>
    <x v="0"/>
  </r>
  <r>
    <x v="1"/>
    <x v="7"/>
    <x v="20"/>
    <x v="0"/>
  </r>
  <r>
    <x v="1"/>
    <x v="8"/>
    <x v="8"/>
    <x v="0"/>
  </r>
  <r>
    <x v="1"/>
    <x v="9"/>
    <x v="21"/>
    <x v="0"/>
  </r>
  <r>
    <x v="1"/>
    <x v="0"/>
    <x v="10"/>
    <x v="0"/>
  </r>
  <r>
    <x v="1"/>
    <x v="1"/>
    <x v="10"/>
    <x v="0"/>
  </r>
  <r>
    <x v="1"/>
    <x v="2"/>
    <x v="10"/>
    <x v="0"/>
  </r>
  <r>
    <x v="1"/>
    <x v="3"/>
    <x v="10"/>
    <x v="0"/>
  </r>
  <r>
    <x v="1"/>
    <x v="4"/>
    <x v="10"/>
    <x v="0"/>
  </r>
  <r>
    <x v="1"/>
    <x v="5"/>
    <x v="10"/>
    <x v="0"/>
  </r>
  <r>
    <x v="1"/>
    <x v="6"/>
    <x v="10"/>
    <x v="0"/>
  </r>
  <r>
    <x v="1"/>
    <x v="7"/>
    <x v="22"/>
    <x v="0"/>
  </r>
  <r>
    <x v="1"/>
    <x v="8"/>
    <x v="8"/>
    <x v="0"/>
  </r>
  <r>
    <x v="1"/>
    <x v="9"/>
    <x v="23"/>
    <x v="0"/>
  </r>
  <r>
    <x v="1"/>
    <x v="0"/>
    <x v="10"/>
    <x v="0"/>
  </r>
  <r>
    <x v="1"/>
    <x v="1"/>
    <x v="10"/>
    <x v="0"/>
  </r>
  <r>
    <x v="1"/>
    <x v="2"/>
    <x v="10"/>
    <x v="0"/>
  </r>
  <r>
    <x v="1"/>
    <x v="3"/>
    <x v="10"/>
    <x v="0"/>
  </r>
  <r>
    <x v="1"/>
    <x v="4"/>
    <x v="10"/>
    <x v="0"/>
  </r>
  <r>
    <x v="1"/>
    <x v="5"/>
    <x v="10"/>
    <x v="0"/>
  </r>
  <r>
    <x v="1"/>
    <x v="6"/>
    <x v="10"/>
    <x v="0"/>
  </r>
  <r>
    <x v="1"/>
    <x v="7"/>
    <x v="24"/>
    <x v="0"/>
  </r>
  <r>
    <x v="1"/>
    <x v="8"/>
    <x v="8"/>
    <x v="0"/>
  </r>
  <r>
    <x v="1"/>
    <x v="9"/>
    <x v="25"/>
    <x v="0"/>
  </r>
  <r>
    <x v="1"/>
    <x v="0"/>
    <x v="10"/>
    <x v="0"/>
  </r>
  <r>
    <x v="1"/>
    <x v="1"/>
    <x v="10"/>
    <x v="0"/>
  </r>
  <r>
    <x v="1"/>
    <x v="2"/>
    <x v="10"/>
    <x v="0"/>
  </r>
  <r>
    <x v="1"/>
    <x v="3"/>
    <x v="10"/>
    <x v="0"/>
  </r>
  <r>
    <x v="1"/>
    <x v="4"/>
    <x v="10"/>
    <x v="0"/>
  </r>
  <r>
    <x v="1"/>
    <x v="5"/>
    <x v="10"/>
    <x v="0"/>
  </r>
  <r>
    <x v="1"/>
    <x v="6"/>
    <x v="10"/>
    <x v="0"/>
  </r>
  <r>
    <x v="1"/>
    <x v="7"/>
    <x v="26"/>
    <x v="0"/>
  </r>
  <r>
    <x v="1"/>
    <x v="8"/>
    <x v="8"/>
    <x v="0"/>
  </r>
  <r>
    <x v="1"/>
    <x v="9"/>
    <x v="27"/>
    <x v="0"/>
  </r>
  <r>
    <x v="1"/>
    <x v="0"/>
    <x v="10"/>
    <x v="0"/>
  </r>
  <r>
    <x v="1"/>
    <x v="1"/>
    <x v="10"/>
    <x v="0"/>
  </r>
  <r>
    <x v="1"/>
    <x v="2"/>
    <x v="10"/>
    <x v="0"/>
  </r>
  <r>
    <x v="1"/>
    <x v="3"/>
    <x v="10"/>
    <x v="0"/>
  </r>
  <r>
    <x v="1"/>
    <x v="4"/>
    <x v="10"/>
    <x v="0"/>
  </r>
  <r>
    <x v="1"/>
    <x v="5"/>
    <x v="10"/>
    <x v="0"/>
  </r>
  <r>
    <x v="1"/>
    <x v="6"/>
    <x v="10"/>
    <x v="0"/>
  </r>
  <r>
    <x v="1"/>
    <x v="7"/>
    <x v="26"/>
    <x v="0"/>
  </r>
  <r>
    <x v="1"/>
    <x v="8"/>
    <x v="8"/>
    <x v="0"/>
  </r>
  <r>
    <x v="1"/>
    <x v="9"/>
    <x v="27"/>
    <x v="0"/>
  </r>
  <r>
    <x v="1"/>
    <x v="0"/>
    <x v="10"/>
    <x v="0"/>
  </r>
  <r>
    <x v="1"/>
    <x v="1"/>
    <x v="10"/>
    <x v="0"/>
  </r>
  <r>
    <x v="1"/>
    <x v="2"/>
    <x v="10"/>
    <x v="0"/>
  </r>
  <r>
    <x v="1"/>
    <x v="3"/>
    <x v="10"/>
    <x v="0"/>
  </r>
  <r>
    <x v="1"/>
    <x v="4"/>
    <x v="10"/>
    <x v="0"/>
  </r>
  <r>
    <x v="1"/>
    <x v="5"/>
    <x v="10"/>
    <x v="0"/>
  </r>
  <r>
    <x v="1"/>
    <x v="6"/>
    <x v="10"/>
    <x v="0"/>
  </r>
  <r>
    <x v="1"/>
    <x v="7"/>
    <x v="24"/>
    <x v="0"/>
  </r>
  <r>
    <x v="1"/>
    <x v="8"/>
    <x v="8"/>
    <x v="0"/>
  </r>
  <r>
    <x v="1"/>
    <x v="9"/>
    <x v="25"/>
    <x v="0"/>
  </r>
  <r>
    <x v="2"/>
    <x v="0"/>
    <x v="16"/>
    <x v="0"/>
  </r>
  <r>
    <x v="2"/>
    <x v="1"/>
    <x v="28"/>
    <x v="0"/>
  </r>
  <r>
    <x v="2"/>
    <x v="2"/>
    <x v="29"/>
    <x v="0"/>
  </r>
  <r>
    <x v="2"/>
    <x v="3"/>
    <x v="3"/>
    <x v="0"/>
  </r>
  <r>
    <x v="2"/>
    <x v="4"/>
    <x v="30"/>
    <x v="0"/>
  </r>
  <r>
    <x v="2"/>
    <x v="5"/>
    <x v="5"/>
    <x v="0"/>
  </r>
  <r>
    <x v="2"/>
    <x v="6"/>
    <x v="31"/>
    <x v="0"/>
  </r>
  <r>
    <x v="2"/>
    <x v="7"/>
    <x v="32"/>
    <x v="0"/>
  </r>
  <r>
    <x v="2"/>
    <x v="8"/>
    <x v="8"/>
    <x v="0"/>
  </r>
  <r>
    <x v="2"/>
    <x v="9"/>
    <x v="33"/>
    <x v="0"/>
  </r>
  <r>
    <x v="2"/>
    <x v="0"/>
    <x v="10"/>
    <x v="0"/>
  </r>
  <r>
    <x v="2"/>
    <x v="1"/>
    <x v="10"/>
    <x v="0"/>
  </r>
  <r>
    <x v="2"/>
    <x v="2"/>
    <x v="10"/>
    <x v="0"/>
  </r>
  <r>
    <x v="2"/>
    <x v="3"/>
    <x v="10"/>
    <x v="0"/>
  </r>
  <r>
    <x v="2"/>
    <x v="4"/>
    <x v="10"/>
    <x v="0"/>
  </r>
  <r>
    <x v="2"/>
    <x v="5"/>
    <x v="10"/>
    <x v="0"/>
  </r>
  <r>
    <x v="2"/>
    <x v="6"/>
    <x v="10"/>
    <x v="0"/>
  </r>
  <r>
    <x v="2"/>
    <x v="7"/>
    <x v="34"/>
    <x v="0"/>
  </r>
  <r>
    <x v="2"/>
    <x v="8"/>
    <x v="8"/>
    <x v="0"/>
  </r>
  <r>
    <x v="2"/>
    <x v="9"/>
    <x v="35"/>
    <x v="0"/>
  </r>
  <r>
    <x v="2"/>
    <x v="0"/>
    <x v="10"/>
    <x v="0"/>
  </r>
  <r>
    <x v="2"/>
    <x v="1"/>
    <x v="10"/>
    <x v="0"/>
  </r>
  <r>
    <x v="2"/>
    <x v="2"/>
    <x v="10"/>
    <x v="0"/>
  </r>
  <r>
    <x v="2"/>
    <x v="3"/>
    <x v="10"/>
    <x v="0"/>
  </r>
  <r>
    <x v="2"/>
    <x v="4"/>
    <x v="10"/>
    <x v="0"/>
  </r>
  <r>
    <x v="2"/>
    <x v="5"/>
    <x v="10"/>
    <x v="0"/>
  </r>
  <r>
    <x v="2"/>
    <x v="6"/>
    <x v="10"/>
    <x v="0"/>
  </r>
  <r>
    <x v="2"/>
    <x v="7"/>
    <x v="36"/>
    <x v="0"/>
  </r>
  <r>
    <x v="2"/>
    <x v="8"/>
    <x v="8"/>
    <x v="0"/>
  </r>
  <r>
    <x v="2"/>
    <x v="9"/>
    <x v="37"/>
    <x v="0"/>
  </r>
  <r>
    <x v="3"/>
    <x v="0"/>
    <x v="28"/>
    <x v="0"/>
  </r>
  <r>
    <x v="3"/>
    <x v="1"/>
    <x v="38"/>
    <x v="0"/>
  </r>
  <r>
    <x v="3"/>
    <x v="2"/>
    <x v="39"/>
    <x v="0"/>
  </r>
  <r>
    <x v="3"/>
    <x v="3"/>
    <x v="3"/>
    <x v="0"/>
  </r>
  <r>
    <x v="3"/>
    <x v="4"/>
    <x v="40"/>
    <x v="0"/>
  </r>
  <r>
    <x v="3"/>
    <x v="5"/>
    <x v="5"/>
    <x v="0"/>
  </r>
  <r>
    <x v="3"/>
    <x v="6"/>
    <x v="41"/>
    <x v="0"/>
  </r>
  <r>
    <x v="3"/>
    <x v="7"/>
    <x v="42"/>
    <x v="0"/>
  </r>
  <r>
    <x v="3"/>
    <x v="8"/>
    <x v="8"/>
    <x v="0"/>
  </r>
  <r>
    <x v="3"/>
    <x v="9"/>
    <x v="43"/>
    <x v="0"/>
  </r>
  <r>
    <x v="3"/>
    <x v="0"/>
    <x v="10"/>
    <x v="0"/>
  </r>
  <r>
    <x v="3"/>
    <x v="1"/>
    <x v="10"/>
    <x v="0"/>
  </r>
  <r>
    <x v="3"/>
    <x v="2"/>
    <x v="10"/>
    <x v="0"/>
  </r>
  <r>
    <x v="3"/>
    <x v="3"/>
    <x v="10"/>
    <x v="0"/>
  </r>
  <r>
    <x v="3"/>
    <x v="4"/>
    <x v="10"/>
    <x v="0"/>
  </r>
  <r>
    <x v="3"/>
    <x v="5"/>
    <x v="10"/>
    <x v="0"/>
  </r>
  <r>
    <x v="3"/>
    <x v="6"/>
    <x v="10"/>
    <x v="0"/>
  </r>
  <r>
    <x v="3"/>
    <x v="7"/>
    <x v="44"/>
    <x v="0"/>
  </r>
  <r>
    <x v="3"/>
    <x v="8"/>
    <x v="8"/>
    <x v="0"/>
  </r>
  <r>
    <x v="3"/>
    <x v="9"/>
    <x v="45"/>
    <x v="0"/>
  </r>
  <r>
    <x v="3"/>
    <x v="0"/>
    <x v="10"/>
    <x v="0"/>
  </r>
  <r>
    <x v="3"/>
    <x v="1"/>
    <x v="10"/>
    <x v="0"/>
  </r>
  <r>
    <x v="3"/>
    <x v="2"/>
    <x v="10"/>
    <x v="0"/>
  </r>
  <r>
    <x v="3"/>
    <x v="3"/>
    <x v="10"/>
    <x v="0"/>
  </r>
  <r>
    <x v="3"/>
    <x v="4"/>
    <x v="10"/>
    <x v="0"/>
  </r>
  <r>
    <x v="3"/>
    <x v="5"/>
    <x v="10"/>
    <x v="0"/>
  </r>
  <r>
    <x v="3"/>
    <x v="6"/>
    <x v="10"/>
    <x v="0"/>
  </r>
  <r>
    <x v="3"/>
    <x v="7"/>
    <x v="36"/>
    <x v="0"/>
  </r>
  <r>
    <x v="3"/>
    <x v="8"/>
    <x v="8"/>
    <x v="0"/>
  </r>
  <r>
    <x v="3"/>
    <x v="9"/>
    <x v="37"/>
    <x v="0"/>
  </r>
  <r>
    <x v="3"/>
    <x v="0"/>
    <x v="10"/>
    <x v="0"/>
  </r>
  <r>
    <x v="3"/>
    <x v="1"/>
    <x v="10"/>
    <x v="0"/>
  </r>
  <r>
    <x v="3"/>
    <x v="2"/>
    <x v="10"/>
    <x v="0"/>
  </r>
  <r>
    <x v="3"/>
    <x v="3"/>
    <x v="10"/>
    <x v="0"/>
  </r>
  <r>
    <x v="3"/>
    <x v="4"/>
    <x v="10"/>
    <x v="0"/>
  </r>
  <r>
    <x v="3"/>
    <x v="5"/>
    <x v="10"/>
    <x v="0"/>
  </r>
  <r>
    <x v="3"/>
    <x v="6"/>
    <x v="10"/>
    <x v="0"/>
  </r>
  <r>
    <x v="3"/>
    <x v="7"/>
    <x v="46"/>
    <x v="0"/>
  </r>
  <r>
    <x v="3"/>
    <x v="8"/>
    <x v="8"/>
    <x v="0"/>
  </r>
  <r>
    <x v="3"/>
    <x v="9"/>
    <x v="47"/>
    <x v="0"/>
  </r>
  <r>
    <x v="4"/>
    <x v="0"/>
    <x v="48"/>
    <x v="0"/>
  </r>
  <r>
    <x v="4"/>
    <x v="1"/>
    <x v="49"/>
    <x v="0"/>
  </r>
  <r>
    <x v="4"/>
    <x v="2"/>
    <x v="50"/>
    <x v="0"/>
  </r>
  <r>
    <x v="4"/>
    <x v="3"/>
    <x v="3"/>
    <x v="0"/>
  </r>
  <r>
    <x v="4"/>
    <x v="4"/>
    <x v="51"/>
    <x v="0"/>
  </r>
  <r>
    <x v="4"/>
    <x v="5"/>
    <x v="5"/>
    <x v="0"/>
  </r>
  <r>
    <x v="4"/>
    <x v="6"/>
    <x v="52"/>
    <x v="0"/>
  </r>
  <r>
    <x v="4"/>
    <x v="7"/>
    <x v="53"/>
    <x v="0"/>
  </r>
  <r>
    <x v="4"/>
    <x v="8"/>
    <x v="8"/>
    <x v="0"/>
  </r>
  <r>
    <x v="4"/>
    <x v="9"/>
    <x v="54"/>
    <x v="0"/>
  </r>
  <r>
    <x v="4"/>
    <x v="0"/>
    <x v="10"/>
    <x v="0"/>
  </r>
  <r>
    <x v="4"/>
    <x v="1"/>
    <x v="10"/>
    <x v="0"/>
  </r>
  <r>
    <x v="4"/>
    <x v="2"/>
    <x v="10"/>
    <x v="0"/>
  </r>
  <r>
    <x v="4"/>
    <x v="3"/>
    <x v="10"/>
    <x v="0"/>
  </r>
  <r>
    <x v="4"/>
    <x v="4"/>
    <x v="10"/>
    <x v="0"/>
  </r>
  <r>
    <x v="4"/>
    <x v="5"/>
    <x v="10"/>
    <x v="0"/>
  </r>
  <r>
    <x v="4"/>
    <x v="6"/>
    <x v="10"/>
    <x v="0"/>
  </r>
  <r>
    <x v="4"/>
    <x v="7"/>
    <x v="55"/>
    <x v="0"/>
  </r>
  <r>
    <x v="4"/>
    <x v="8"/>
    <x v="8"/>
    <x v="0"/>
  </r>
  <r>
    <x v="4"/>
    <x v="9"/>
    <x v="56"/>
    <x v="0"/>
  </r>
  <r>
    <x v="4"/>
    <x v="0"/>
    <x v="10"/>
    <x v="0"/>
  </r>
  <r>
    <x v="4"/>
    <x v="1"/>
    <x v="10"/>
    <x v="0"/>
  </r>
  <r>
    <x v="4"/>
    <x v="2"/>
    <x v="10"/>
    <x v="0"/>
  </r>
  <r>
    <x v="4"/>
    <x v="3"/>
    <x v="10"/>
    <x v="0"/>
  </r>
  <r>
    <x v="4"/>
    <x v="4"/>
    <x v="10"/>
    <x v="0"/>
  </r>
  <r>
    <x v="4"/>
    <x v="5"/>
    <x v="10"/>
    <x v="0"/>
  </r>
  <r>
    <x v="4"/>
    <x v="6"/>
    <x v="10"/>
    <x v="0"/>
  </r>
  <r>
    <x v="4"/>
    <x v="7"/>
    <x v="57"/>
    <x v="0"/>
  </r>
  <r>
    <x v="4"/>
    <x v="8"/>
    <x v="8"/>
    <x v="0"/>
  </r>
  <r>
    <x v="4"/>
    <x v="9"/>
    <x v="58"/>
    <x v="0"/>
  </r>
  <r>
    <x v="4"/>
    <x v="0"/>
    <x v="10"/>
    <x v="0"/>
  </r>
  <r>
    <x v="4"/>
    <x v="1"/>
    <x v="10"/>
    <x v="0"/>
  </r>
  <r>
    <x v="4"/>
    <x v="2"/>
    <x v="10"/>
    <x v="0"/>
  </r>
  <r>
    <x v="4"/>
    <x v="3"/>
    <x v="10"/>
    <x v="0"/>
  </r>
  <r>
    <x v="4"/>
    <x v="4"/>
    <x v="10"/>
    <x v="0"/>
  </r>
  <r>
    <x v="4"/>
    <x v="5"/>
    <x v="10"/>
    <x v="0"/>
  </r>
  <r>
    <x v="4"/>
    <x v="6"/>
    <x v="10"/>
    <x v="0"/>
  </r>
  <r>
    <x v="4"/>
    <x v="7"/>
    <x v="59"/>
    <x v="0"/>
  </r>
  <r>
    <x v="4"/>
    <x v="8"/>
    <x v="8"/>
    <x v="0"/>
  </r>
  <r>
    <x v="4"/>
    <x v="9"/>
    <x v="60"/>
    <x v="0"/>
  </r>
  <r>
    <x v="4"/>
    <x v="0"/>
    <x v="10"/>
    <x v="0"/>
  </r>
  <r>
    <x v="4"/>
    <x v="1"/>
    <x v="10"/>
    <x v="0"/>
  </r>
  <r>
    <x v="4"/>
    <x v="2"/>
    <x v="10"/>
    <x v="0"/>
  </r>
  <r>
    <x v="4"/>
    <x v="3"/>
    <x v="10"/>
    <x v="0"/>
  </r>
  <r>
    <x v="4"/>
    <x v="4"/>
    <x v="10"/>
    <x v="0"/>
  </r>
  <r>
    <x v="4"/>
    <x v="5"/>
    <x v="10"/>
    <x v="0"/>
  </r>
  <r>
    <x v="4"/>
    <x v="6"/>
    <x v="10"/>
    <x v="0"/>
  </r>
  <r>
    <x v="4"/>
    <x v="7"/>
    <x v="61"/>
    <x v="0"/>
  </r>
  <r>
    <x v="4"/>
    <x v="8"/>
    <x v="8"/>
    <x v="0"/>
  </r>
  <r>
    <x v="4"/>
    <x v="9"/>
    <x v="62"/>
    <x v="0"/>
  </r>
  <r>
    <x v="0"/>
    <x v="0"/>
    <x v="0"/>
    <x v="1"/>
  </r>
  <r>
    <x v="0"/>
    <x v="1"/>
    <x v="1"/>
    <x v="1"/>
  </r>
  <r>
    <x v="0"/>
    <x v="2"/>
    <x v="63"/>
    <x v="1"/>
  </r>
  <r>
    <x v="0"/>
    <x v="3"/>
    <x v="64"/>
    <x v="1"/>
  </r>
  <r>
    <x v="0"/>
    <x v="4"/>
    <x v="65"/>
    <x v="1"/>
  </r>
  <r>
    <x v="0"/>
    <x v="5"/>
    <x v="5"/>
    <x v="1"/>
  </r>
  <r>
    <x v="0"/>
    <x v="6"/>
    <x v="66"/>
    <x v="1"/>
  </r>
  <r>
    <x v="0"/>
    <x v="7"/>
    <x v="67"/>
    <x v="1"/>
  </r>
  <r>
    <x v="0"/>
    <x v="8"/>
    <x v="68"/>
    <x v="1"/>
  </r>
  <r>
    <x v="0"/>
    <x v="9"/>
    <x v="69"/>
    <x v="1"/>
  </r>
  <r>
    <x v="0"/>
    <x v="0"/>
    <x v="10"/>
    <x v="1"/>
  </r>
  <r>
    <x v="0"/>
    <x v="1"/>
    <x v="10"/>
    <x v="1"/>
  </r>
  <r>
    <x v="0"/>
    <x v="2"/>
    <x v="10"/>
    <x v="1"/>
  </r>
  <r>
    <x v="0"/>
    <x v="3"/>
    <x v="10"/>
    <x v="1"/>
  </r>
  <r>
    <x v="0"/>
    <x v="4"/>
    <x v="10"/>
    <x v="1"/>
  </r>
  <r>
    <x v="0"/>
    <x v="5"/>
    <x v="10"/>
    <x v="1"/>
  </r>
  <r>
    <x v="0"/>
    <x v="6"/>
    <x v="10"/>
    <x v="1"/>
  </r>
  <r>
    <x v="0"/>
    <x v="7"/>
    <x v="70"/>
    <x v="1"/>
  </r>
  <r>
    <x v="0"/>
    <x v="8"/>
    <x v="68"/>
    <x v="1"/>
  </r>
  <r>
    <x v="0"/>
    <x v="9"/>
    <x v="69"/>
    <x v="1"/>
  </r>
  <r>
    <x v="0"/>
    <x v="0"/>
    <x v="10"/>
    <x v="1"/>
  </r>
  <r>
    <x v="0"/>
    <x v="1"/>
    <x v="10"/>
    <x v="1"/>
  </r>
  <r>
    <x v="0"/>
    <x v="2"/>
    <x v="10"/>
    <x v="1"/>
  </r>
  <r>
    <x v="0"/>
    <x v="3"/>
    <x v="10"/>
    <x v="1"/>
  </r>
  <r>
    <x v="0"/>
    <x v="4"/>
    <x v="10"/>
    <x v="1"/>
  </r>
  <r>
    <x v="0"/>
    <x v="5"/>
    <x v="10"/>
    <x v="1"/>
  </r>
  <r>
    <x v="0"/>
    <x v="6"/>
    <x v="10"/>
    <x v="1"/>
  </r>
  <r>
    <x v="0"/>
    <x v="7"/>
    <x v="71"/>
    <x v="1"/>
  </r>
  <r>
    <x v="0"/>
    <x v="8"/>
    <x v="68"/>
    <x v="1"/>
  </r>
  <r>
    <x v="0"/>
    <x v="9"/>
    <x v="69"/>
    <x v="1"/>
  </r>
  <r>
    <x v="0"/>
    <x v="0"/>
    <x v="10"/>
    <x v="1"/>
  </r>
  <r>
    <x v="0"/>
    <x v="1"/>
    <x v="10"/>
    <x v="1"/>
  </r>
  <r>
    <x v="0"/>
    <x v="2"/>
    <x v="10"/>
    <x v="1"/>
  </r>
  <r>
    <x v="0"/>
    <x v="3"/>
    <x v="10"/>
    <x v="1"/>
  </r>
  <r>
    <x v="0"/>
    <x v="4"/>
    <x v="10"/>
    <x v="1"/>
  </r>
  <r>
    <x v="0"/>
    <x v="5"/>
    <x v="10"/>
    <x v="1"/>
  </r>
  <r>
    <x v="0"/>
    <x v="6"/>
    <x v="10"/>
    <x v="1"/>
  </r>
  <r>
    <x v="0"/>
    <x v="7"/>
    <x v="72"/>
    <x v="1"/>
  </r>
  <r>
    <x v="0"/>
    <x v="8"/>
    <x v="68"/>
    <x v="1"/>
  </r>
  <r>
    <x v="0"/>
    <x v="9"/>
    <x v="69"/>
    <x v="1"/>
  </r>
  <r>
    <x v="2"/>
    <x v="0"/>
    <x v="16"/>
    <x v="1"/>
  </r>
  <r>
    <x v="2"/>
    <x v="1"/>
    <x v="28"/>
    <x v="1"/>
  </r>
  <r>
    <x v="2"/>
    <x v="2"/>
    <x v="73"/>
    <x v="1"/>
  </r>
  <r>
    <x v="2"/>
    <x v="3"/>
    <x v="64"/>
    <x v="1"/>
  </r>
  <r>
    <x v="2"/>
    <x v="4"/>
    <x v="74"/>
    <x v="1"/>
  </r>
  <r>
    <x v="2"/>
    <x v="5"/>
    <x v="5"/>
    <x v="1"/>
  </r>
  <r>
    <x v="2"/>
    <x v="6"/>
    <x v="75"/>
    <x v="1"/>
  </r>
  <r>
    <x v="2"/>
    <x v="7"/>
    <x v="76"/>
    <x v="1"/>
  </r>
  <r>
    <x v="2"/>
    <x v="8"/>
    <x v="68"/>
    <x v="1"/>
  </r>
  <r>
    <x v="2"/>
    <x v="9"/>
    <x v="69"/>
    <x v="1"/>
  </r>
  <r>
    <x v="2"/>
    <x v="0"/>
    <x v="10"/>
    <x v="1"/>
  </r>
  <r>
    <x v="2"/>
    <x v="1"/>
    <x v="10"/>
    <x v="1"/>
  </r>
  <r>
    <x v="2"/>
    <x v="2"/>
    <x v="10"/>
    <x v="1"/>
  </r>
  <r>
    <x v="2"/>
    <x v="3"/>
    <x v="10"/>
    <x v="1"/>
  </r>
  <r>
    <x v="2"/>
    <x v="4"/>
    <x v="10"/>
    <x v="1"/>
  </r>
  <r>
    <x v="2"/>
    <x v="5"/>
    <x v="10"/>
    <x v="1"/>
  </r>
  <r>
    <x v="2"/>
    <x v="6"/>
    <x v="10"/>
    <x v="1"/>
  </r>
  <r>
    <x v="2"/>
    <x v="7"/>
    <x v="77"/>
    <x v="1"/>
  </r>
  <r>
    <x v="2"/>
    <x v="8"/>
    <x v="68"/>
    <x v="1"/>
  </r>
  <r>
    <x v="2"/>
    <x v="9"/>
    <x v="69"/>
    <x v="1"/>
  </r>
  <r>
    <x v="2"/>
    <x v="0"/>
    <x v="10"/>
    <x v="1"/>
  </r>
  <r>
    <x v="2"/>
    <x v="1"/>
    <x v="10"/>
    <x v="1"/>
  </r>
  <r>
    <x v="2"/>
    <x v="2"/>
    <x v="10"/>
    <x v="1"/>
  </r>
  <r>
    <x v="2"/>
    <x v="3"/>
    <x v="10"/>
    <x v="1"/>
  </r>
  <r>
    <x v="2"/>
    <x v="4"/>
    <x v="10"/>
    <x v="1"/>
  </r>
  <r>
    <x v="2"/>
    <x v="5"/>
    <x v="10"/>
    <x v="1"/>
  </r>
  <r>
    <x v="2"/>
    <x v="6"/>
    <x v="10"/>
    <x v="1"/>
  </r>
  <r>
    <x v="2"/>
    <x v="7"/>
    <x v="78"/>
    <x v="1"/>
  </r>
  <r>
    <x v="2"/>
    <x v="8"/>
    <x v="68"/>
    <x v="1"/>
  </r>
  <r>
    <x v="2"/>
    <x v="9"/>
    <x v="69"/>
    <x v="1"/>
  </r>
  <r>
    <x v="2"/>
    <x v="0"/>
    <x v="10"/>
    <x v="1"/>
  </r>
  <r>
    <x v="2"/>
    <x v="1"/>
    <x v="10"/>
    <x v="1"/>
  </r>
  <r>
    <x v="2"/>
    <x v="2"/>
    <x v="10"/>
    <x v="1"/>
  </r>
  <r>
    <x v="2"/>
    <x v="3"/>
    <x v="10"/>
    <x v="1"/>
  </r>
  <r>
    <x v="2"/>
    <x v="4"/>
    <x v="10"/>
    <x v="1"/>
  </r>
  <r>
    <x v="2"/>
    <x v="5"/>
    <x v="10"/>
    <x v="1"/>
  </r>
  <r>
    <x v="2"/>
    <x v="6"/>
    <x v="10"/>
    <x v="1"/>
  </r>
  <r>
    <x v="2"/>
    <x v="7"/>
    <x v="79"/>
    <x v="1"/>
  </r>
  <r>
    <x v="2"/>
    <x v="8"/>
    <x v="68"/>
    <x v="1"/>
  </r>
  <r>
    <x v="2"/>
    <x v="9"/>
    <x v="69"/>
    <x v="1"/>
  </r>
  <r>
    <x v="5"/>
    <x v="0"/>
    <x v="48"/>
    <x v="1"/>
  </r>
  <r>
    <x v="5"/>
    <x v="1"/>
    <x v="49"/>
    <x v="1"/>
  </r>
  <r>
    <x v="5"/>
    <x v="2"/>
    <x v="80"/>
    <x v="1"/>
  </r>
  <r>
    <x v="5"/>
    <x v="3"/>
    <x v="64"/>
    <x v="1"/>
  </r>
  <r>
    <x v="5"/>
    <x v="4"/>
    <x v="81"/>
    <x v="1"/>
  </r>
  <r>
    <x v="5"/>
    <x v="5"/>
    <x v="5"/>
    <x v="1"/>
  </r>
  <r>
    <x v="5"/>
    <x v="6"/>
    <x v="82"/>
    <x v="1"/>
  </r>
  <r>
    <x v="5"/>
    <x v="7"/>
    <x v="83"/>
    <x v="1"/>
  </r>
  <r>
    <x v="5"/>
    <x v="8"/>
    <x v="84"/>
    <x v="1"/>
  </r>
  <r>
    <x v="5"/>
    <x v="9"/>
    <x v="69"/>
    <x v="1"/>
  </r>
  <r>
    <x v="5"/>
    <x v="0"/>
    <x v="10"/>
    <x v="1"/>
  </r>
  <r>
    <x v="5"/>
    <x v="1"/>
    <x v="10"/>
    <x v="1"/>
  </r>
  <r>
    <x v="5"/>
    <x v="2"/>
    <x v="10"/>
    <x v="1"/>
  </r>
  <r>
    <x v="5"/>
    <x v="3"/>
    <x v="10"/>
    <x v="1"/>
  </r>
  <r>
    <x v="5"/>
    <x v="4"/>
    <x v="10"/>
    <x v="1"/>
  </r>
  <r>
    <x v="5"/>
    <x v="5"/>
    <x v="10"/>
    <x v="1"/>
  </r>
  <r>
    <x v="5"/>
    <x v="6"/>
    <x v="10"/>
    <x v="1"/>
  </r>
  <r>
    <x v="5"/>
    <x v="7"/>
    <x v="85"/>
    <x v="1"/>
  </r>
  <r>
    <x v="5"/>
    <x v="8"/>
    <x v="84"/>
    <x v="1"/>
  </r>
  <r>
    <x v="5"/>
    <x v="9"/>
    <x v="69"/>
    <x v="1"/>
  </r>
  <r>
    <x v="5"/>
    <x v="0"/>
    <x v="10"/>
    <x v="1"/>
  </r>
  <r>
    <x v="5"/>
    <x v="1"/>
    <x v="10"/>
    <x v="1"/>
  </r>
  <r>
    <x v="5"/>
    <x v="2"/>
    <x v="10"/>
    <x v="1"/>
  </r>
  <r>
    <x v="5"/>
    <x v="3"/>
    <x v="10"/>
    <x v="1"/>
  </r>
  <r>
    <x v="5"/>
    <x v="4"/>
    <x v="10"/>
    <x v="1"/>
  </r>
  <r>
    <x v="5"/>
    <x v="5"/>
    <x v="10"/>
    <x v="1"/>
  </r>
  <r>
    <x v="5"/>
    <x v="6"/>
    <x v="10"/>
    <x v="1"/>
  </r>
  <r>
    <x v="5"/>
    <x v="7"/>
    <x v="86"/>
    <x v="1"/>
  </r>
  <r>
    <x v="5"/>
    <x v="8"/>
    <x v="84"/>
    <x v="1"/>
  </r>
  <r>
    <x v="5"/>
    <x v="9"/>
    <x v="69"/>
    <x v="1"/>
  </r>
  <r>
    <x v="5"/>
    <x v="0"/>
    <x v="10"/>
    <x v="1"/>
  </r>
  <r>
    <x v="5"/>
    <x v="1"/>
    <x v="10"/>
    <x v="1"/>
  </r>
  <r>
    <x v="5"/>
    <x v="2"/>
    <x v="10"/>
    <x v="1"/>
  </r>
  <r>
    <x v="5"/>
    <x v="3"/>
    <x v="10"/>
    <x v="1"/>
  </r>
  <r>
    <x v="5"/>
    <x v="4"/>
    <x v="10"/>
    <x v="1"/>
  </r>
  <r>
    <x v="5"/>
    <x v="5"/>
    <x v="10"/>
    <x v="1"/>
  </r>
  <r>
    <x v="5"/>
    <x v="6"/>
    <x v="10"/>
    <x v="1"/>
  </r>
  <r>
    <x v="5"/>
    <x v="7"/>
    <x v="87"/>
    <x v="1"/>
  </r>
  <r>
    <x v="5"/>
    <x v="8"/>
    <x v="84"/>
    <x v="1"/>
  </r>
  <r>
    <x v="5"/>
    <x v="9"/>
    <x v="69"/>
    <x v="1"/>
  </r>
  <r>
    <x v="5"/>
    <x v="0"/>
    <x v="10"/>
    <x v="1"/>
  </r>
  <r>
    <x v="5"/>
    <x v="1"/>
    <x v="10"/>
    <x v="1"/>
  </r>
  <r>
    <x v="5"/>
    <x v="2"/>
    <x v="10"/>
    <x v="1"/>
  </r>
  <r>
    <x v="5"/>
    <x v="3"/>
    <x v="10"/>
    <x v="1"/>
  </r>
  <r>
    <x v="5"/>
    <x v="4"/>
    <x v="10"/>
    <x v="1"/>
  </r>
  <r>
    <x v="5"/>
    <x v="5"/>
    <x v="10"/>
    <x v="1"/>
  </r>
  <r>
    <x v="5"/>
    <x v="6"/>
    <x v="10"/>
    <x v="1"/>
  </r>
  <r>
    <x v="5"/>
    <x v="7"/>
    <x v="88"/>
    <x v="1"/>
  </r>
  <r>
    <x v="5"/>
    <x v="8"/>
    <x v="84"/>
    <x v="1"/>
  </r>
  <r>
    <x v="5"/>
    <x v="9"/>
    <x v="69"/>
    <x v="1"/>
  </r>
  <r>
    <x v="5"/>
    <x v="0"/>
    <x v="10"/>
    <x v="1"/>
  </r>
  <r>
    <x v="5"/>
    <x v="1"/>
    <x v="10"/>
    <x v="1"/>
  </r>
  <r>
    <x v="5"/>
    <x v="2"/>
    <x v="10"/>
    <x v="1"/>
  </r>
  <r>
    <x v="5"/>
    <x v="3"/>
    <x v="10"/>
    <x v="1"/>
  </r>
  <r>
    <x v="5"/>
    <x v="4"/>
    <x v="10"/>
    <x v="1"/>
  </r>
  <r>
    <x v="5"/>
    <x v="5"/>
    <x v="10"/>
    <x v="1"/>
  </r>
  <r>
    <x v="5"/>
    <x v="6"/>
    <x v="10"/>
    <x v="1"/>
  </r>
  <r>
    <x v="5"/>
    <x v="7"/>
    <x v="89"/>
    <x v="1"/>
  </r>
  <r>
    <x v="5"/>
    <x v="8"/>
    <x v="84"/>
    <x v="1"/>
  </r>
  <r>
    <x v="5"/>
    <x v="9"/>
    <x v="69"/>
    <x v="1"/>
  </r>
  <r>
    <x v="1"/>
    <x v="0"/>
    <x v="15"/>
    <x v="2"/>
  </r>
  <r>
    <x v="1"/>
    <x v="1"/>
    <x v="16"/>
    <x v="2"/>
  </r>
  <r>
    <x v="1"/>
    <x v="2"/>
    <x v="90"/>
    <x v="2"/>
  </r>
  <r>
    <x v="1"/>
    <x v="3"/>
    <x v="3"/>
    <x v="2"/>
  </r>
  <r>
    <x v="1"/>
    <x v="4"/>
    <x v="91"/>
    <x v="2"/>
  </r>
  <r>
    <x v="1"/>
    <x v="5"/>
    <x v="5"/>
    <x v="2"/>
  </r>
  <r>
    <x v="1"/>
    <x v="6"/>
    <x v="92"/>
    <x v="2"/>
  </r>
  <r>
    <x v="1"/>
    <x v="7"/>
    <x v="93"/>
    <x v="2"/>
  </r>
  <r>
    <x v="1"/>
    <x v="8"/>
    <x v="94"/>
    <x v="2"/>
  </r>
  <r>
    <x v="1"/>
    <x v="9"/>
    <x v="95"/>
    <x v="2"/>
  </r>
  <r>
    <x v="1"/>
    <x v="0"/>
    <x v="10"/>
    <x v="2"/>
  </r>
  <r>
    <x v="1"/>
    <x v="1"/>
    <x v="10"/>
    <x v="2"/>
  </r>
  <r>
    <x v="1"/>
    <x v="2"/>
    <x v="10"/>
    <x v="2"/>
  </r>
  <r>
    <x v="1"/>
    <x v="3"/>
    <x v="10"/>
    <x v="2"/>
  </r>
  <r>
    <x v="1"/>
    <x v="4"/>
    <x v="10"/>
    <x v="2"/>
  </r>
  <r>
    <x v="1"/>
    <x v="5"/>
    <x v="10"/>
    <x v="2"/>
  </r>
  <r>
    <x v="1"/>
    <x v="6"/>
    <x v="10"/>
    <x v="2"/>
  </r>
  <r>
    <x v="1"/>
    <x v="7"/>
    <x v="96"/>
    <x v="2"/>
  </r>
  <r>
    <x v="1"/>
    <x v="8"/>
    <x v="94"/>
    <x v="2"/>
  </r>
  <r>
    <x v="1"/>
    <x v="9"/>
    <x v="97"/>
    <x v="2"/>
  </r>
  <r>
    <x v="1"/>
    <x v="0"/>
    <x v="10"/>
    <x v="2"/>
  </r>
  <r>
    <x v="1"/>
    <x v="1"/>
    <x v="10"/>
    <x v="2"/>
  </r>
  <r>
    <x v="1"/>
    <x v="2"/>
    <x v="10"/>
    <x v="2"/>
  </r>
  <r>
    <x v="1"/>
    <x v="3"/>
    <x v="10"/>
    <x v="2"/>
  </r>
  <r>
    <x v="1"/>
    <x v="4"/>
    <x v="10"/>
    <x v="2"/>
  </r>
  <r>
    <x v="1"/>
    <x v="5"/>
    <x v="10"/>
    <x v="2"/>
  </r>
  <r>
    <x v="1"/>
    <x v="6"/>
    <x v="10"/>
    <x v="2"/>
  </r>
  <r>
    <x v="1"/>
    <x v="7"/>
    <x v="98"/>
    <x v="2"/>
  </r>
  <r>
    <x v="1"/>
    <x v="8"/>
    <x v="94"/>
    <x v="2"/>
  </r>
  <r>
    <x v="1"/>
    <x v="9"/>
    <x v="99"/>
    <x v="2"/>
  </r>
  <r>
    <x v="1"/>
    <x v="0"/>
    <x v="10"/>
    <x v="2"/>
  </r>
  <r>
    <x v="1"/>
    <x v="1"/>
    <x v="10"/>
    <x v="2"/>
  </r>
  <r>
    <x v="1"/>
    <x v="2"/>
    <x v="10"/>
    <x v="2"/>
  </r>
  <r>
    <x v="1"/>
    <x v="3"/>
    <x v="10"/>
    <x v="2"/>
  </r>
  <r>
    <x v="1"/>
    <x v="4"/>
    <x v="10"/>
    <x v="2"/>
  </r>
  <r>
    <x v="1"/>
    <x v="5"/>
    <x v="10"/>
    <x v="2"/>
  </r>
  <r>
    <x v="1"/>
    <x v="6"/>
    <x v="10"/>
    <x v="2"/>
  </r>
  <r>
    <x v="1"/>
    <x v="7"/>
    <x v="100"/>
    <x v="2"/>
  </r>
  <r>
    <x v="1"/>
    <x v="8"/>
    <x v="94"/>
    <x v="2"/>
  </r>
  <r>
    <x v="1"/>
    <x v="9"/>
    <x v="101"/>
    <x v="2"/>
  </r>
  <r>
    <x v="1"/>
    <x v="0"/>
    <x v="10"/>
    <x v="2"/>
  </r>
  <r>
    <x v="1"/>
    <x v="1"/>
    <x v="10"/>
    <x v="2"/>
  </r>
  <r>
    <x v="1"/>
    <x v="2"/>
    <x v="10"/>
    <x v="2"/>
  </r>
  <r>
    <x v="1"/>
    <x v="3"/>
    <x v="10"/>
    <x v="2"/>
  </r>
  <r>
    <x v="1"/>
    <x v="4"/>
    <x v="10"/>
    <x v="2"/>
  </r>
  <r>
    <x v="1"/>
    <x v="5"/>
    <x v="10"/>
    <x v="2"/>
  </r>
  <r>
    <x v="1"/>
    <x v="6"/>
    <x v="10"/>
    <x v="2"/>
  </r>
  <r>
    <x v="1"/>
    <x v="7"/>
    <x v="102"/>
    <x v="2"/>
  </r>
  <r>
    <x v="1"/>
    <x v="8"/>
    <x v="94"/>
    <x v="2"/>
  </r>
  <r>
    <x v="1"/>
    <x v="9"/>
    <x v="103"/>
    <x v="2"/>
  </r>
  <r>
    <x v="1"/>
    <x v="0"/>
    <x v="10"/>
    <x v="2"/>
  </r>
  <r>
    <x v="1"/>
    <x v="1"/>
    <x v="10"/>
    <x v="2"/>
  </r>
  <r>
    <x v="1"/>
    <x v="2"/>
    <x v="10"/>
    <x v="2"/>
  </r>
  <r>
    <x v="1"/>
    <x v="3"/>
    <x v="10"/>
    <x v="2"/>
  </r>
  <r>
    <x v="1"/>
    <x v="4"/>
    <x v="10"/>
    <x v="2"/>
  </r>
  <r>
    <x v="1"/>
    <x v="5"/>
    <x v="10"/>
    <x v="2"/>
  </r>
  <r>
    <x v="1"/>
    <x v="6"/>
    <x v="10"/>
    <x v="2"/>
  </r>
  <r>
    <x v="1"/>
    <x v="7"/>
    <x v="104"/>
    <x v="2"/>
  </r>
  <r>
    <x v="1"/>
    <x v="8"/>
    <x v="94"/>
    <x v="2"/>
  </r>
  <r>
    <x v="1"/>
    <x v="9"/>
    <x v="105"/>
    <x v="2"/>
  </r>
  <r>
    <x v="3"/>
    <x v="0"/>
    <x v="28"/>
    <x v="2"/>
  </r>
  <r>
    <x v="3"/>
    <x v="1"/>
    <x v="38"/>
    <x v="2"/>
  </r>
  <r>
    <x v="3"/>
    <x v="2"/>
    <x v="106"/>
    <x v="2"/>
  </r>
  <r>
    <x v="3"/>
    <x v="3"/>
    <x v="3"/>
    <x v="2"/>
  </r>
  <r>
    <x v="3"/>
    <x v="4"/>
    <x v="107"/>
    <x v="2"/>
  </r>
  <r>
    <x v="3"/>
    <x v="5"/>
    <x v="5"/>
    <x v="2"/>
  </r>
  <r>
    <x v="3"/>
    <x v="6"/>
    <x v="108"/>
    <x v="2"/>
  </r>
  <r>
    <x v="3"/>
    <x v="7"/>
    <x v="109"/>
    <x v="2"/>
  </r>
  <r>
    <x v="3"/>
    <x v="8"/>
    <x v="110"/>
    <x v="2"/>
  </r>
  <r>
    <x v="3"/>
    <x v="9"/>
    <x v="111"/>
    <x v="2"/>
  </r>
  <r>
    <x v="3"/>
    <x v="0"/>
    <x v="10"/>
    <x v="2"/>
  </r>
  <r>
    <x v="3"/>
    <x v="1"/>
    <x v="10"/>
    <x v="2"/>
  </r>
  <r>
    <x v="3"/>
    <x v="2"/>
    <x v="10"/>
    <x v="2"/>
  </r>
  <r>
    <x v="3"/>
    <x v="3"/>
    <x v="10"/>
    <x v="2"/>
  </r>
  <r>
    <x v="3"/>
    <x v="4"/>
    <x v="10"/>
    <x v="2"/>
  </r>
  <r>
    <x v="3"/>
    <x v="5"/>
    <x v="10"/>
    <x v="2"/>
  </r>
  <r>
    <x v="3"/>
    <x v="6"/>
    <x v="10"/>
    <x v="2"/>
  </r>
  <r>
    <x v="3"/>
    <x v="7"/>
    <x v="112"/>
    <x v="2"/>
  </r>
  <r>
    <x v="3"/>
    <x v="8"/>
    <x v="110"/>
    <x v="2"/>
  </r>
  <r>
    <x v="3"/>
    <x v="9"/>
    <x v="113"/>
    <x v="2"/>
  </r>
  <r>
    <x v="3"/>
    <x v="0"/>
    <x v="10"/>
    <x v="2"/>
  </r>
  <r>
    <x v="3"/>
    <x v="1"/>
    <x v="10"/>
    <x v="2"/>
  </r>
  <r>
    <x v="3"/>
    <x v="2"/>
    <x v="10"/>
    <x v="2"/>
  </r>
  <r>
    <x v="3"/>
    <x v="3"/>
    <x v="10"/>
    <x v="2"/>
  </r>
  <r>
    <x v="3"/>
    <x v="4"/>
    <x v="10"/>
    <x v="2"/>
  </r>
  <r>
    <x v="3"/>
    <x v="5"/>
    <x v="10"/>
    <x v="2"/>
  </r>
  <r>
    <x v="3"/>
    <x v="6"/>
    <x v="10"/>
    <x v="2"/>
  </r>
  <r>
    <x v="3"/>
    <x v="7"/>
    <x v="72"/>
    <x v="2"/>
  </r>
  <r>
    <x v="3"/>
    <x v="8"/>
    <x v="110"/>
    <x v="2"/>
  </r>
  <r>
    <x v="3"/>
    <x v="9"/>
    <x v="114"/>
    <x v="2"/>
  </r>
  <r>
    <x v="3"/>
    <x v="0"/>
    <x v="10"/>
    <x v="2"/>
  </r>
  <r>
    <x v="3"/>
    <x v="1"/>
    <x v="10"/>
    <x v="2"/>
  </r>
  <r>
    <x v="3"/>
    <x v="2"/>
    <x v="10"/>
    <x v="2"/>
  </r>
  <r>
    <x v="3"/>
    <x v="3"/>
    <x v="10"/>
    <x v="2"/>
  </r>
  <r>
    <x v="3"/>
    <x v="4"/>
    <x v="10"/>
    <x v="2"/>
  </r>
  <r>
    <x v="3"/>
    <x v="5"/>
    <x v="10"/>
    <x v="2"/>
  </r>
  <r>
    <x v="3"/>
    <x v="6"/>
    <x v="10"/>
    <x v="2"/>
  </r>
  <r>
    <x v="3"/>
    <x v="7"/>
    <x v="115"/>
    <x v="2"/>
  </r>
  <r>
    <x v="3"/>
    <x v="8"/>
    <x v="110"/>
    <x v="2"/>
  </r>
  <r>
    <x v="3"/>
    <x v="9"/>
    <x v="116"/>
    <x v="2"/>
  </r>
  <r>
    <x v="4"/>
    <x v="0"/>
    <x v="48"/>
    <x v="2"/>
  </r>
  <r>
    <x v="4"/>
    <x v="1"/>
    <x v="49"/>
    <x v="2"/>
  </r>
  <r>
    <x v="4"/>
    <x v="2"/>
    <x v="117"/>
    <x v="2"/>
  </r>
  <r>
    <x v="4"/>
    <x v="3"/>
    <x v="3"/>
    <x v="2"/>
  </r>
  <r>
    <x v="4"/>
    <x v="4"/>
    <x v="118"/>
    <x v="2"/>
  </r>
  <r>
    <x v="4"/>
    <x v="5"/>
    <x v="5"/>
    <x v="2"/>
  </r>
  <r>
    <x v="4"/>
    <x v="6"/>
    <x v="119"/>
    <x v="2"/>
  </r>
  <r>
    <x v="4"/>
    <x v="7"/>
    <x v="120"/>
    <x v="2"/>
  </r>
  <r>
    <x v="4"/>
    <x v="8"/>
    <x v="110"/>
    <x v="2"/>
  </r>
  <r>
    <x v="4"/>
    <x v="9"/>
    <x v="121"/>
    <x v="2"/>
  </r>
  <r>
    <x v="4"/>
    <x v="0"/>
    <x v="10"/>
    <x v="2"/>
  </r>
  <r>
    <x v="4"/>
    <x v="1"/>
    <x v="10"/>
    <x v="2"/>
  </r>
  <r>
    <x v="4"/>
    <x v="2"/>
    <x v="10"/>
    <x v="2"/>
  </r>
  <r>
    <x v="4"/>
    <x v="3"/>
    <x v="10"/>
    <x v="2"/>
  </r>
  <r>
    <x v="4"/>
    <x v="4"/>
    <x v="10"/>
    <x v="2"/>
  </r>
  <r>
    <x v="4"/>
    <x v="5"/>
    <x v="10"/>
    <x v="2"/>
  </r>
  <r>
    <x v="4"/>
    <x v="6"/>
    <x v="10"/>
    <x v="2"/>
  </r>
  <r>
    <x v="4"/>
    <x v="7"/>
    <x v="122"/>
    <x v="2"/>
  </r>
  <r>
    <x v="4"/>
    <x v="8"/>
    <x v="110"/>
    <x v="2"/>
  </r>
  <r>
    <x v="4"/>
    <x v="9"/>
    <x v="123"/>
    <x v="2"/>
  </r>
  <r>
    <x v="4"/>
    <x v="0"/>
    <x v="10"/>
    <x v="2"/>
  </r>
  <r>
    <x v="4"/>
    <x v="1"/>
    <x v="10"/>
    <x v="2"/>
  </r>
  <r>
    <x v="4"/>
    <x v="2"/>
    <x v="10"/>
    <x v="2"/>
  </r>
  <r>
    <x v="4"/>
    <x v="3"/>
    <x v="10"/>
    <x v="2"/>
  </r>
  <r>
    <x v="4"/>
    <x v="4"/>
    <x v="10"/>
    <x v="2"/>
  </r>
  <r>
    <x v="4"/>
    <x v="5"/>
    <x v="10"/>
    <x v="2"/>
  </r>
  <r>
    <x v="4"/>
    <x v="6"/>
    <x v="10"/>
    <x v="2"/>
  </r>
  <r>
    <x v="4"/>
    <x v="7"/>
    <x v="124"/>
    <x v="2"/>
  </r>
  <r>
    <x v="4"/>
    <x v="8"/>
    <x v="110"/>
    <x v="2"/>
  </r>
  <r>
    <x v="4"/>
    <x v="9"/>
    <x v="12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5" applyNumberFormats="0" applyBorderFormats="0" applyFontFormats="0" applyPatternFormats="0" applyAlignmentFormats="0" applyWidthHeightFormats="1" dataCaption="Values" updatedVersion="4" minRefreshableVersion="3" useAutoFormatting="1" colGrandTotals="0" itemPrintTitles="1" createdVersion="4" indent="0" compact="0" compactData="0" multipleFieldFilters="0">
  <location ref="A3:J16" firstHeaderRow="1" firstDataRow="2" firstDataCol="2"/>
  <pivotFields count="4">
    <pivotField name="INVOICE" axis="axisRow" compact="0" outline="0" showAll="0" defaultSubtotal="0">
      <items count="6">
        <item x="0"/>
        <item x="1"/>
        <item x="2"/>
        <item x="5"/>
        <item x="3"/>
        <item x="4"/>
      </items>
    </pivotField>
    <pivotField axis="axisCol" compact="0" outline="0" showAll="0">
      <items count="11">
        <item x="0"/>
        <item h="1" x="7"/>
        <item x="1"/>
        <item x="2"/>
        <item x="3"/>
        <item x="4"/>
        <item x="5"/>
        <item h="1" x="8"/>
        <item x="6"/>
        <item x="9"/>
        <item t="default"/>
      </items>
    </pivotField>
    <pivotField dataField="1" compact="0" outline="0" showAll="0">
      <items count="127">
        <item x="5"/>
        <item x="83"/>
        <item x="110"/>
        <item x="8"/>
        <item x="94"/>
        <item x="68"/>
        <item x="84"/>
        <item x="102"/>
        <item x="93"/>
        <item x="98"/>
        <item x="3"/>
        <item x="64"/>
        <item x="88"/>
        <item x="89"/>
        <item x="86"/>
        <item x="96"/>
        <item x="104"/>
        <item x="85"/>
        <item x="109"/>
        <item x="79"/>
        <item x="46"/>
        <item x="100"/>
        <item x="122"/>
        <item x="87"/>
        <item x="78"/>
        <item x="120"/>
        <item x="124"/>
        <item x="55"/>
        <item x="42"/>
        <item x="36"/>
        <item x="112"/>
        <item x="34"/>
        <item x="44"/>
        <item x="115"/>
        <item x="67"/>
        <item x="59"/>
        <item x="70"/>
        <item x="76"/>
        <item x="32"/>
        <item x="26"/>
        <item x="53"/>
        <item x="72"/>
        <item x="71"/>
        <item x="20"/>
        <item x="22"/>
        <item x="57"/>
        <item x="24"/>
        <item x="11"/>
        <item x="7"/>
        <item x="77"/>
        <item x="13"/>
        <item x="61"/>
        <item x="117"/>
        <item x="90"/>
        <item x="80"/>
        <item x="29"/>
        <item x="39"/>
        <item x="106"/>
        <item x="73"/>
        <item x="2"/>
        <item x="63"/>
        <item x="50"/>
        <item x="17"/>
        <item x="103"/>
        <item x="95"/>
        <item x="99"/>
        <item x="97"/>
        <item x="111"/>
        <item x="105"/>
        <item x="47"/>
        <item x="123"/>
        <item x="101"/>
        <item x="121"/>
        <item x="125"/>
        <item x="56"/>
        <item x="43"/>
        <item x="113"/>
        <item x="116"/>
        <item x="37"/>
        <item x="35"/>
        <item x="45"/>
        <item x="60"/>
        <item x="114"/>
        <item x="33"/>
        <item x="27"/>
        <item x="54"/>
        <item x="21"/>
        <item x="23"/>
        <item x="58"/>
        <item x="25"/>
        <item x="12"/>
        <item x="9"/>
        <item x="69"/>
        <item x="14"/>
        <item x="62"/>
        <item x="119"/>
        <item x="92"/>
        <item x="82"/>
        <item x="31"/>
        <item x="41"/>
        <item x="108"/>
        <item x="6"/>
        <item x="75"/>
        <item x="66"/>
        <item x="52"/>
        <item x="19"/>
        <item x="118"/>
        <item x="91"/>
        <item x="81"/>
        <item x="30"/>
        <item x="40"/>
        <item x="107"/>
        <item x="4"/>
        <item x="74"/>
        <item x="65"/>
        <item x="51"/>
        <item x="18"/>
        <item x="0"/>
        <item x="1"/>
        <item x="15"/>
        <item x="16"/>
        <item x="28"/>
        <item x="38"/>
        <item x="48"/>
        <item x="49"/>
        <item x="10"/>
        <item t="default"/>
      </items>
    </pivotField>
    <pivotField name="SIZE" axis="axisRow" compact="0" outline="0" showAll="0">
      <items count="4">
        <item x="0"/>
        <item x="1"/>
        <item x="2"/>
        <item t="default"/>
      </items>
    </pivotField>
  </pivotFields>
  <rowFields count="2">
    <field x="0"/>
    <field x="3"/>
  </rowFields>
  <rowItems count="12">
    <i>
      <x/>
      <x/>
    </i>
    <i r="1">
      <x v="1"/>
    </i>
    <i>
      <x v="1"/>
      <x/>
    </i>
    <i r="1">
      <x v="2"/>
    </i>
    <i>
      <x v="2"/>
      <x/>
    </i>
    <i r="1">
      <x v="1"/>
    </i>
    <i>
      <x v="3"/>
      <x v="1"/>
    </i>
    <i>
      <x v="4"/>
      <x/>
    </i>
    <i r="1">
      <x v="2"/>
    </i>
    <i>
      <x v="5"/>
      <x/>
    </i>
    <i r="1">
      <x v="2"/>
    </i>
    <i t="grand">
      <x/>
    </i>
  </rowItems>
  <colFields count="1">
    <field x="1"/>
  </colFields>
  <colItems count="8">
    <i>
      <x/>
    </i>
    <i>
      <x v="2"/>
    </i>
    <i>
      <x v="3"/>
    </i>
    <i>
      <x v="4"/>
    </i>
    <i>
      <x v="5"/>
    </i>
    <i>
      <x v="6"/>
    </i>
    <i>
      <x v="8"/>
    </i>
    <i>
      <x v="9"/>
    </i>
  </colItems>
  <dataFields count="1">
    <dataField name="Sum of Value" fld="2" baseField="3" baseItem="1"/>
  </dataFields>
  <formats count="3">
    <format dxfId="2">
      <pivotArea outline="0" collapsedLevelsAreSubtotals="1" fieldPosition="0">
        <references count="3">
          <reference field="0" count="0" selected="0"/>
          <reference field="1" count="1" selected="0">
            <x v="0"/>
          </reference>
          <reference field="3" count="0" selected="0"/>
        </references>
      </pivotArea>
    </format>
    <format dxfId="1">
      <pivotArea outline="0" collapsedLevelsAreSubtotals="1" fieldPosition="0">
        <references count="3">
          <reference field="0" count="0" selected="0"/>
          <reference field="1" count="1" selected="0">
            <x v="2"/>
          </reference>
          <reference field="3" count="0" selected="0"/>
        </references>
      </pivotArea>
    </format>
    <format dxfId="0">
      <pivotArea outline="0" collapsedLevelsAreSubtotals="1" fieldPosition="0">
        <references count="1">
          <reference field="1" count="6" selected="0">
            <x v="3"/>
            <x v="4"/>
            <x v="5"/>
            <x v="6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tabSelected="1" workbookViewId="0">
      <selection activeCell="C11" sqref="C11"/>
    </sheetView>
  </sheetViews>
  <sheetFormatPr defaultRowHeight="21.75" x14ac:dyDescent="0.5"/>
  <cols>
    <col min="1" max="1" width="12.5703125" customWidth="1"/>
    <col min="2" max="2" width="7.28515625" customWidth="1"/>
    <col min="3" max="4" width="9.85546875" customWidth="1"/>
    <col min="5" max="5" width="11.7109375" customWidth="1"/>
    <col min="6" max="6" width="16.28515625" customWidth="1"/>
    <col min="7" max="7" width="15.7109375" customWidth="1"/>
    <col min="8" max="8" width="16.28515625" customWidth="1"/>
    <col min="9" max="9" width="16.140625" customWidth="1"/>
    <col min="10" max="10" width="16.7109375" bestFit="1" customWidth="1"/>
    <col min="11" max="11" width="12" customWidth="1"/>
    <col min="12" max="12" width="16.7109375" bestFit="1" customWidth="1"/>
    <col min="13" max="13" width="12" bestFit="1" customWidth="1"/>
  </cols>
  <sheetData>
    <row r="3" spans="1:10" x14ac:dyDescent="0.5">
      <c r="A3" s="80" t="s">
        <v>28</v>
      </c>
      <c r="C3" s="80" t="s">
        <v>29</v>
      </c>
    </row>
    <row r="4" spans="1:10" x14ac:dyDescent="0.5">
      <c r="A4" s="80" t="s">
        <v>5</v>
      </c>
      <c r="B4" s="80" t="s">
        <v>18</v>
      </c>
      <c r="C4" t="s">
        <v>3</v>
      </c>
      <c r="D4" t="s">
        <v>2</v>
      </c>
      <c r="E4" t="s">
        <v>15</v>
      </c>
      <c r="F4" t="s">
        <v>6</v>
      </c>
      <c r="G4" t="s">
        <v>7</v>
      </c>
      <c r="H4" t="s">
        <v>8</v>
      </c>
      <c r="I4" t="s">
        <v>1</v>
      </c>
      <c r="J4" t="s">
        <v>20</v>
      </c>
    </row>
    <row r="5" spans="1:10" x14ac:dyDescent="0.5">
      <c r="A5" t="s">
        <v>9</v>
      </c>
      <c r="B5" t="s">
        <v>25</v>
      </c>
      <c r="C5" s="83">
        <v>41644</v>
      </c>
      <c r="D5" s="83">
        <v>41649</v>
      </c>
      <c r="E5" s="82">
        <v>4913</v>
      </c>
      <c r="F5" s="82">
        <v>420</v>
      </c>
      <c r="G5" s="82">
        <v>2063460</v>
      </c>
      <c r="H5" s="82">
        <v>0.30559999999999998</v>
      </c>
      <c r="I5" s="82">
        <v>630593.37599999993</v>
      </c>
      <c r="J5" s="82">
        <v>801506.82</v>
      </c>
    </row>
    <row r="6" spans="1:10" x14ac:dyDescent="0.5">
      <c r="B6" t="s">
        <v>26</v>
      </c>
      <c r="C6" s="83">
        <v>41644</v>
      </c>
      <c r="D6" s="83">
        <v>41649</v>
      </c>
      <c r="E6" s="82">
        <v>5638</v>
      </c>
      <c r="F6" s="82">
        <v>444</v>
      </c>
      <c r="G6" s="82">
        <v>2503272</v>
      </c>
      <c r="H6" s="82">
        <v>0.30559999999999998</v>
      </c>
      <c r="I6" s="82">
        <v>764999.92319999996</v>
      </c>
      <c r="J6" s="82">
        <v>1079946</v>
      </c>
    </row>
    <row r="7" spans="1:10" x14ac:dyDescent="0.5">
      <c r="A7" t="s">
        <v>10</v>
      </c>
      <c r="B7" t="s">
        <v>25</v>
      </c>
      <c r="C7" s="83">
        <v>41659</v>
      </c>
      <c r="D7" s="83">
        <v>41664</v>
      </c>
      <c r="E7" s="82">
        <v>8797</v>
      </c>
      <c r="F7" s="82">
        <v>420</v>
      </c>
      <c r="G7" s="82">
        <v>3694740</v>
      </c>
      <c r="H7" s="82">
        <v>0.30559999999999998</v>
      </c>
      <c r="I7" s="82">
        <v>1129112.544</v>
      </c>
      <c r="J7" s="82">
        <v>1435142.5799999998</v>
      </c>
    </row>
    <row r="8" spans="1:10" x14ac:dyDescent="0.5">
      <c r="B8" t="s">
        <v>27</v>
      </c>
      <c r="C8" s="83">
        <v>41659</v>
      </c>
      <c r="D8" s="83">
        <v>41664</v>
      </c>
      <c r="E8" s="82">
        <v>3051</v>
      </c>
      <c r="F8" s="82">
        <v>420</v>
      </c>
      <c r="G8" s="82">
        <v>1281420</v>
      </c>
      <c r="H8" s="82">
        <v>0.30559999999999998</v>
      </c>
      <c r="I8" s="82">
        <v>391601.95199999999</v>
      </c>
      <c r="J8" s="82">
        <v>528280.65</v>
      </c>
    </row>
    <row r="9" spans="1:10" x14ac:dyDescent="0.5">
      <c r="A9" t="s">
        <v>11</v>
      </c>
      <c r="B9" t="s">
        <v>25</v>
      </c>
      <c r="C9" s="83">
        <v>41664</v>
      </c>
      <c r="D9" s="83">
        <v>41671</v>
      </c>
      <c r="E9" s="82">
        <v>3905</v>
      </c>
      <c r="F9" s="82">
        <v>420</v>
      </c>
      <c r="G9" s="82">
        <v>1640100</v>
      </c>
      <c r="H9" s="82">
        <v>0.30559999999999998</v>
      </c>
      <c r="I9" s="82">
        <v>501214.56</v>
      </c>
      <c r="J9" s="82">
        <v>637061.69999999995</v>
      </c>
    </row>
    <row r="10" spans="1:10" x14ac:dyDescent="0.5">
      <c r="B10" t="s">
        <v>26</v>
      </c>
      <c r="C10" s="83">
        <v>41664</v>
      </c>
      <c r="D10" s="83">
        <v>41671</v>
      </c>
      <c r="E10" s="82">
        <v>4776</v>
      </c>
      <c r="F10" s="82">
        <v>444</v>
      </c>
      <c r="G10" s="82">
        <v>2120544</v>
      </c>
      <c r="H10" s="82">
        <v>0.30559999999999998</v>
      </c>
      <c r="I10" s="82">
        <v>648038.24639999995</v>
      </c>
      <c r="J10" s="82">
        <v>1079946</v>
      </c>
    </row>
    <row r="11" spans="1:10" x14ac:dyDescent="0.5">
      <c r="A11" t="s">
        <v>14</v>
      </c>
      <c r="B11" t="s">
        <v>26</v>
      </c>
      <c r="C11" s="83">
        <v>41680</v>
      </c>
      <c r="D11" s="83">
        <v>41685</v>
      </c>
      <c r="E11" s="82">
        <v>3348</v>
      </c>
      <c r="F11" s="82">
        <v>444</v>
      </c>
      <c r="G11" s="82">
        <v>1486512</v>
      </c>
      <c r="H11" s="82">
        <v>0.30559999999999998</v>
      </c>
      <c r="I11" s="82">
        <v>454278.06719999999</v>
      </c>
      <c r="J11" s="82">
        <v>1619919</v>
      </c>
    </row>
    <row r="12" spans="1:10" x14ac:dyDescent="0.5">
      <c r="A12" t="s">
        <v>12</v>
      </c>
      <c r="B12" t="s">
        <v>25</v>
      </c>
      <c r="C12" s="83">
        <v>41671</v>
      </c>
      <c r="D12" s="83">
        <v>41675</v>
      </c>
      <c r="E12" s="82">
        <v>4400</v>
      </c>
      <c r="F12" s="82">
        <v>420</v>
      </c>
      <c r="G12" s="82">
        <v>1848000</v>
      </c>
      <c r="H12" s="82">
        <v>0.30559999999999998</v>
      </c>
      <c r="I12" s="82">
        <v>564748.79999999993</v>
      </c>
      <c r="J12" s="82">
        <v>717816</v>
      </c>
    </row>
    <row r="13" spans="1:10" x14ac:dyDescent="0.5">
      <c r="B13" t="s">
        <v>27</v>
      </c>
      <c r="C13" s="83">
        <v>41671</v>
      </c>
      <c r="D13" s="83">
        <v>41675</v>
      </c>
      <c r="E13" s="82">
        <v>4739</v>
      </c>
      <c r="F13" s="82">
        <v>420</v>
      </c>
      <c r="G13" s="82">
        <v>1990380</v>
      </c>
      <c r="H13" s="82">
        <v>0.30559999999999998</v>
      </c>
      <c r="I13" s="82">
        <v>608260.12799999991</v>
      </c>
      <c r="J13" s="82">
        <v>737151.45000000007</v>
      </c>
    </row>
    <row r="14" spans="1:10" x14ac:dyDescent="0.5">
      <c r="A14" t="s">
        <v>13</v>
      </c>
      <c r="B14" t="s">
        <v>25</v>
      </c>
      <c r="C14" s="83">
        <v>41680</v>
      </c>
      <c r="D14" s="83">
        <v>41685</v>
      </c>
      <c r="E14" s="82">
        <v>7141</v>
      </c>
      <c r="F14" s="82">
        <v>420</v>
      </c>
      <c r="G14" s="82">
        <v>2999220</v>
      </c>
      <c r="H14" s="82">
        <v>0.30559999999999998</v>
      </c>
      <c r="I14" s="82">
        <v>916561.63199999998</v>
      </c>
      <c r="J14" s="82">
        <v>1164982.74</v>
      </c>
    </row>
    <row r="15" spans="1:10" x14ac:dyDescent="0.5">
      <c r="B15" t="s">
        <v>27</v>
      </c>
      <c r="C15" s="83">
        <v>41680</v>
      </c>
      <c r="D15" s="83">
        <v>41685</v>
      </c>
      <c r="E15" s="82">
        <v>2880</v>
      </c>
      <c r="F15" s="82">
        <v>420</v>
      </c>
      <c r="G15" s="82">
        <v>1209600</v>
      </c>
      <c r="H15" s="82">
        <v>0.30559999999999998</v>
      </c>
      <c r="I15" s="82">
        <v>369653.75999999995</v>
      </c>
      <c r="J15" s="82">
        <v>447984.00000000006</v>
      </c>
    </row>
    <row r="16" spans="1:10" x14ac:dyDescent="0.5">
      <c r="A16" t="s">
        <v>24</v>
      </c>
      <c r="C16" s="81">
        <v>458316</v>
      </c>
      <c r="D16" s="81">
        <v>458373</v>
      </c>
      <c r="E16" s="82">
        <v>53588</v>
      </c>
      <c r="F16" s="82">
        <v>4692</v>
      </c>
      <c r="G16" s="82">
        <v>22837248</v>
      </c>
      <c r="H16" s="82">
        <v>3.3616000000000006</v>
      </c>
      <c r="I16" s="82">
        <v>6979062.9887999995</v>
      </c>
      <c r="J16" s="82">
        <v>10249736.939999999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8.14062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0.25</v>
      </c>
      <c r="B1" s="36"/>
      <c r="C1" s="51"/>
      <c r="D1" s="51"/>
      <c r="E1" s="54"/>
      <c r="F1" s="39"/>
      <c r="G1" s="22"/>
      <c r="H1" s="56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9</v>
      </c>
      <c r="C4" s="8">
        <v>41644</v>
      </c>
      <c r="D4" s="8">
        <v>41649</v>
      </c>
      <c r="E4" s="6">
        <v>4913</v>
      </c>
      <c r="F4" s="40">
        <v>420</v>
      </c>
      <c r="G4" s="2">
        <f>E4*F4</f>
        <v>2063460</v>
      </c>
      <c r="H4" s="4">
        <v>0.30559999999999998</v>
      </c>
      <c r="I4" s="2">
        <f>G4*H4</f>
        <v>630593.37599999993</v>
      </c>
      <c r="J4" s="2">
        <v>1600.5</v>
      </c>
      <c r="K4" s="2">
        <v>163.13999999999999</v>
      </c>
      <c r="L4" s="2">
        <f>J4*K4</f>
        <v>261105.56999999998</v>
      </c>
    </row>
    <row r="5" spans="1:12" s="30" customFormat="1" ht="21.75" customHeight="1" x14ac:dyDescent="0.45">
      <c r="A5" s="9"/>
      <c r="B5" s="9" t="str">
        <f t="shared" ref="B5:B6" si="0">B4</f>
        <v>TI024</v>
      </c>
      <c r="C5" s="8"/>
      <c r="D5" s="8"/>
      <c r="E5" s="6"/>
      <c r="F5" s="40"/>
      <c r="G5" s="2"/>
      <c r="H5" s="4"/>
      <c r="I5" s="2"/>
      <c r="J5" s="2">
        <v>1590.5</v>
      </c>
      <c r="K5" s="2">
        <v>163.13999999999999</v>
      </c>
      <c r="L5" s="2">
        <f t="shared" ref="L5:L24" si="1">J5*K5</f>
        <v>259474.16999999998</v>
      </c>
    </row>
    <row r="6" spans="1:12" s="30" customFormat="1" ht="21.75" customHeight="1" x14ac:dyDescent="0.45">
      <c r="A6" s="12"/>
      <c r="B6" s="12" t="str">
        <f t="shared" si="0"/>
        <v>TI024</v>
      </c>
      <c r="C6" s="17"/>
      <c r="D6" s="17"/>
      <c r="E6" s="16"/>
      <c r="F6" s="41"/>
      <c r="G6" s="14"/>
      <c r="H6" s="15"/>
      <c r="I6" s="14"/>
      <c r="J6" s="14">
        <v>1722</v>
      </c>
      <c r="K6" s="14">
        <v>163.13999999999999</v>
      </c>
      <c r="L6" s="14">
        <f t="shared" si="1"/>
        <v>280927.07999999996</v>
      </c>
    </row>
    <row r="7" spans="1:12" s="30" customFormat="1" ht="21.75" customHeight="1" x14ac:dyDescent="0.45">
      <c r="A7" s="9"/>
      <c r="B7" s="9" t="s">
        <v>10</v>
      </c>
      <c r="C7" s="8">
        <v>41659</v>
      </c>
      <c r="D7" s="8">
        <v>41664</v>
      </c>
      <c r="E7" s="6">
        <v>8797</v>
      </c>
      <c r="F7" s="40">
        <v>420</v>
      </c>
      <c r="G7" s="2">
        <f>E7*F7</f>
        <v>3694740</v>
      </c>
      <c r="H7" s="4">
        <v>0.30559999999999998</v>
      </c>
      <c r="I7" s="2">
        <f>G7*H7</f>
        <v>1129112.544</v>
      </c>
      <c r="J7" s="2">
        <v>1478</v>
      </c>
      <c r="K7" s="2">
        <v>163.13999999999999</v>
      </c>
      <c r="L7" s="2">
        <f t="shared" si="1"/>
        <v>241120.91999999998</v>
      </c>
    </row>
    <row r="8" spans="1:12" s="30" customFormat="1" ht="21.75" customHeight="1" x14ac:dyDescent="0.45">
      <c r="A8" s="9"/>
      <c r="B8" s="9" t="str">
        <f t="shared" ref="B8:B12" si="2">B7</f>
        <v>TI031</v>
      </c>
      <c r="C8" s="8"/>
      <c r="D8" s="8"/>
      <c r="E8" s="6"/>
      <c r="F8" s="40"/>
      <c r="G8" s="2"/>
      <c r="H8" s="4"/>
      <c r="I8" s="2"/>
      <c r="J8" s="2">
        <v>1479</v>
      </c>
      <c r="K8" s="2">
        <v>163.13999999999999</v>
      </c>
      <c r="L8" s="2">
        <f t="shared" si="1"/>
        <v>241284.05999999997</v>
      </c>
    </row>
    <row r="9" spans="1:12" s="44" customFormat="1" ht="21.75" customHeight="1" x14ac:dyDescent="0.45">
      <c r="A9" s="9"/>
      <c r="B9" s="9" t="str">
        <f t="shared" si="2"/>
        <v>TI031</v>
      </c>
      <c r="C9" s="8"/>
      <c r="D9" s="8"/>
      <c r="E9" s="6"/>
      <c r="F9" s="40"/>
      <c r="G9" s="2"/>
      <c r="H9" s="4"/>
      <c r="I9" s="2"/>
      <c r="J9" s="2">
        <v>1510</v>
      </c>
      <c r="K9" s="2">
        <v>163.13999999999999</v>
      </c>
      <c r="L9" s="2">
        <f t="shared" si="1"/>
        <v>246341.39999999997</v>
      </c>
    </row>
    <row r="10" spans="1:12" s="44" customFormat="1" ht="21.75" customHeight="1" x14ac:dyDescent="0.45">
      <c r="A10" s="9"/>
      <c r="B10" s="9" t="str">
        <f t="shared" si="2"/>
        <v>TI031</v>
      </c>
      <c r="C10" s="8"/>
      <c r="D10" s="8"/>
      <c r="E10" s="6"/>
      <c r="F10" s="40"/>
      <c r="G10" s="2"/>
      <c r="H10" s="4"/>
      <c r="I10" s="2"/>
      <c r="J10" s="2">
        <v>1410</v>
      </c>
      <c r="K10" s="2">
        <v>163.13999999999999</v>
      </c>
      <c r="L10" s="2">
        <f t="shared" si="1"/>
        <v>230027.4</v>
      </c>
    </row>
    <row r="11" spans="1:12" s="44" customFormat="1" ht="21.75" customHeight="1" x14ac:dyDescent="0.45">
      <c r="A11" s="9"/>
      <c r="B11" s="9" t="str">
        <f t="shared" si="2"/>
        <v>TI031</v>
      </c>
      <c r="C11" s="8"/>
      <c r="D11" s="8"/>
      <c r="E11" s="6"/>
      <c r="F11" s="40"/>
      <c r="G11" s="2"/>
      <c r="H11" s="4"/>
      <c r="I11" s="2"/>
      <c r="J11" s="2">
        <v>1410</v>
      </c>
      <c r="K11" s="2">
        <v>163.13999999999999</v>
      </c>
      <c r="L11" s="2">
        <f t="shared" si="1"/>
        <v>230027.4</v>
      </c>
    </row>
    <row r="12" spans="1:12" s="44" customFormat="1" ht="21.75" customHeight="1" x14ac:dyDescent="0.45">
      <c r="A12" s="12"/>
      <c r="B12" s="12" t="str">
        <f t="shared" si="2"/>
        <v>TI031</v>
      </c>
      <c r="C12" s="17"/>
      <c r="D12" s="17"/>
      <c r="E12" s="16"/>
      <c r="F12" s="41"/>
      <c r="G12" s="14"/>
      <c r="H12" s="15"/>
      <c r="I12" s="14"/>
      <c r="J12" s="14">
        <v>1510</v>
      </c>
      <c r="K12" s="14">
        <v>163.13999999999999</v>
      </c>
      <c r="L12" s="14">
        <f t="shared" si="1"/>
        <v>246341.39999999997</v>
      </c>
    </row>
    <row r="13" spans="1:12" s="44" customFormat="1" ht="21.75" customHeight="1" x14ac:dyDescent="0.45">
      <c r="A13" s="9"/>
      <c r="B13" s="9" t="s">
        <v>11</v>
      </c>
      <c r="C13" s="8">
        <v>41664</v>
      </c>
      <c r="D13" s="8">
        <v>41671</v>
      </c>
      <c r="E13" s="6">
        <v>3905</v>
      </c>
      <c r="F13" s="40">
        <v>420</v>
      </c>
      <c r="G13" s="2">
        <f>E13*F13</f>
        <v>1640100</v>
      </c>
      <c r="H13" s="4">
        <v>0.30559999999999998</v>
      </c>
      <c r="I13" s="2">
        <f>G13*H13</f>
        <v>501214.56</v>
      </c>
      <c r="J13" s="2">
        <v>1408</v>
      </c>
      <c r="K13" s="2">
        <v>163.13999999999999</v>
      </c>
      <c r="L13" s="2">
        <f t="shared" si="1"/>
        <v>229701.12</v>
      </c>
    </row>
    <row r="14" spans="1:12" s="44" customFormat="1" ht="21.75" customHeight="1" x14ac:dyDescent="0.45">
      <c r="A14" s="10"/>
      <c r="B14" s="10" t="str">
        <f t="shared" ref="B14:B15" si="3">B13</f>
        <v>TI040</v>
      </c>
      <c r="C14" s="8"/>
      <c r="D14" s="8"/>
      <c r="E14" s="6"/>
      <c r="F14" s="40"/>
      <c r="G14" s="2"/>
      <c r="H14" s="4"/>
      <c r="I14" s="2"/>
      <c r="J14" s="2">
        <v>1262</v>
      </c>
      <c r="K14" s="2">
        <v>163.13999999999999</v>
      </c>
      <c r="L14" s="2">
        <f t="shared" si="1"/>
        <v>205882.68</v>
      </c>
    </row>
    <row r="15" spans="1:12" s="44" customFormat="1" ht="21.75" customHeight="1" x14ac:dyDescent="0.45">
      <c r="A15" s="19"/>
      <c r="B15" s="19" t="str">
        <f t="shared" si="3"/>
        <v>TI040</v>
      </c>
      <c r="C15" s="17"/>
      <c r="D15" s="17"/>
      <c r="E15" s="16"/>
      <c r="F15" s="41"/>
      <c r="G15" s="14"/>
      <c r="H15" s="15"/>
      <c r="I15" s="14"/>
      <c r="J15" s="14">
        <v>1235</v>
      </c>
      <c r="K15" s="14">
        <v>163.13999999999999</v>
      </c>
      <c r="L15" s="14">
        <f t="shared" si="1"/>
        <v>201477.9</v>
      </c>
    </row>
    <row r="16" spans="1:12" s="44" customFormat="1" ht="21.75" customHeight="1" x14ac:dyDescent="0.45">
      <c r="A16" s="11"/>
      <c r="B16" s="11" t="s">
        <v>12</v>
      </c>
      <c r="C16" s="8">
        <v>41671</v>
      </c>
      <c r="D16" s="8">
        <v>41675</v>
      </c>
      <c r="E16" s="6">
        <v>4400</v>
      </c>
      <c r="F16" s="40">
        <v>420</v>
      </c>
      <c r="G16" s="2">
        <f>E16*F16</f>
        <v>1848000</v>
      </c>
      <c r="H16" s="4">
        <v>0.30559999999999998</v>
      </c>
      <c r="I16" s="2">
        <f>G16*H16</f>
        <v>564748.79999999993</v>
      </c>
      <c r="J16" s="2">
        <v>1100</v>
      </c>
      <c r="K16" s="2">
        <v>163.13999999999999</v>
      </c>
      <c r="L16" s="2">
        <f t="shared" si="1"/>
        <v>179453.99999999997</v>
      </c>
    </row>
    <row r="17" spans="1:12" s="44" customFormat="1" ht="21.75" customHeight="1" x14ac:dyDescent="0.45">
      <c r="A17" s="11"/>
      <c r="B17" s="11" t="str">
        <f t="shared" ref="B17:B19" si="4">B16</f>
        <v>TI062</v>
      </c>
      <c r="C17" s="8"/>
      <c r="D17" s="8"/>
      <c r="E17" s="6"/>
      <c r="F17" s="40"/>
      <c r="G17" s="2"/>
      <c r="H17" s="4"/>
      <c r="I17" s="2"/>
      <c r="J17" s="2">
        <v>1263</v>
      </c>
      <c r="K17" s="2">
        <v>163.13999999999999</v>
      </c>
      <c r="L17" s="2">
        <f t="shared" si="1"/>
        <v>206045.81999999998</v>
      </c>
    </row>
    <row r="18" spans="1:12" s="44" customFormat="1" ht="21.75" customHeight="1" x14ac:dyDescent="0.45">
      <c r="A18" s="11"/>
      <c r="B18" s="11" t="str">
        <f t="shared" si="4"/>
        <v>TI062</v>
      </c>
      <c r="C18" s="8"/>
      <c r="D18" s="8"/>
      <c r="E18" s="6"/>
      <c r="F18" s="40"/>
      <c r="G18" s="2"/>
      <c r="H18" s="4"/>
      <c r="I18" s="2"/>
      <c r="J18" s="2">
        <v>1235</v>
      </c>
      <c r="K18" s="2">
        <v>163.13999999999999</v>
      </c>
      <c r="L18" s="2">
        <f t="shared" si="1"/>
        <v>201477.9</v>
      </c>
    </row>
    <row r="19" spans="1:12" s="44" customFormat="1" ht="21.75" customHeight="1" x14ac:dyDescent="0.45">
      <c r="A19" s="19"/>
      <c r="B19" s="19" t="str">
        <f t="shared" si="4"/>
        <v>TI062</v>
      </c>
      <c r="C19" s="17"/>
      <c r="D19" s="17"/>
      <c r="E19" s="16"/>
      <c r="F19" s="41"/>
      <c r="G19" s="14"/>
      <c r="H19" s="15"/>
      <c r="I19" s="14"/>
      <c r="J19" s="14">
        <v>802</v>
      </c>
      <c r="K19" s="14">
        <v>163.13999999999999</v>
      </c>
      <c r="L19" s="14">
        <f t="shared" si="1"/>
        <v>130838.27999999998</v>
      </c>
    </row>
    <row r="20" spans="1:12" s="44" customFormat="1" ht="21.75" customHeight="1" x14ac:dyDescent="0.45">
      <c r="A20" s="11"/>
      <c r="B20" s="11" t="s">
        <v>13</v>
      </c>
      <c r="C20" s="8">
        <v>41680</v>
      </c>
      <c r="D20" s="8">
        <v>41685</v>
      </c>
      <c r="E20" s="6">
        <v>7141</v>
      </c>
      <c r="F20" s="40">
        <v>420</v>
      </c>
      <c r="G20" s="2">
        <f>E20*F20</f>
        <v>2999220</v>
      </c>
      <c r="H20" s="4">
        <v>0.30559999999999998</v>
      </c>
      <c r="I20" s="2">
        <f>G20*H20</f>
        <v>916561.63199999998</v>
      </c>
      <c r="J20" s="2">
        <v>1464</v>
      </c>
      <c r="K20" s="2">
        <v>163.13999999999999</v>
      </c>
      <c r="L20" s="2">
        <f t="shared" si="1"/>
        <v>238836.96</v>
      </c>
    </row>
    <row r="21" spans="1:12" s="44" customFormat="1" ht="21.75" customHeight="1" x14ac:dyDescent="0.45">
      <c r="A21" s="11"/>
      <c r="B21" s="11" t="str">
        <f t="shared" ref="B21:B24" si="5">B20</f>
        <v>TI066</v>
      </c>
      <c r="C21" s="8"/>
      <c r="D21" s="8"/>
      <c r="E21" s="6"/>
      <c r="F21" s="40"/>
      <c r="G21" s="2"/>
      <c r="H21" s="4"/>
      <c r="I21" s="3"/>
      <c r="J21" s="2">
        <v>1086</v>
      </c>
      <c r="K21" s="2">
        <v>163.13999999999999</v>
      </c>
      <c r="L21" s="2">
        <f t="shared" si="1"/>
        <v>177170.03999999998</v>
      </c>
    </row>
    <row r="22" spans="1:12" s="44" customFormat="1" ht="21.75" customHeight="1" x14ac:dyDescent="0.45">
      <c r="A22" s="11"/>
      <c r="B22" s="11" t="str">
        <f t="shared" si="5"/>
        <v>TI066</v>
      </c>
      <c r="C22" s="8"/>
      <c r="D22" s="8"/>
      <c r="E22" s="6"/>
      <c r="F22" s="40"/>
      <c r="G22" s="2"/>
      <c r="H22" s="4"/>
      <c r="I22" s="3"/>
      <c r="J22" s="2">
        <v>1500</v>
      </c>
      <c r="K22" s="2">
        <v>163.13999999999999</v>
      </c>
      <c r="L22" s="2">
        <f t="shared" si="1"/>
        <v>244709.99999999997</v>
      </c>
    </row>
    <row r="23" spans="1:12" s="44" customFormat="1" ht="21.75" customHeight="1" x14ac:dyDescent="0.45">
      <c r="A23" s="11"/>
      <c r="B23" s="11" t="str">
        <f t="shared" si="5"/>
        <v>TI066</v>
      </c>
      <c r="C23" s="8"/>
      <c r="D23" s="8"/>
      <c r="E23" s="6"/>
      <c r="F23" s="40"/>
      <c r="G23" s="2"/>
      <c r="H23" s="4"/>
      <c r="I23" s="3"/>
      <c r="J23" s="2">
        <v>1352</v>
      </c>
      <c r="K23" s="2">
        <v>163.13999999999999</v>
      </c>
      <c r="L23" s="2">
        <f t="shared" si="1"/>
        <v>220565.27999999997</v>
      </c>
    </row>
    <row r="24" spans="1:12" s="44" customFormat="1" ht="21.75" customHeight="1" thickBot="1" x14ac:dyDescent="0.5">
      <c r="A24" s="11"/>
      <c r="B24" s="11" t="str">
        <f t="shared" si="5"/>
        <v>TI066</v>
      </c>
      <c r="C24" s="8"/>
      <c r="D24" s="8"/>
      <c r="E24" s="6"/>
      <c r="F24" s="40"/>
      <c r="G24" s="2"/>
      <c r="H24" s="4"/>
      <c r="I24" s="3"/>
      <c r="J24" s="2">
        <v>1739</v>
      </c>
      <c r="K24" s="2">
        <v>163.13999999999999</v>
      </c>
      <c r="L24" s="2">
        <f t="shared" si="1"/>
        <v>283700.45999999996</v>
      </c>
    </row>
    <row r="25" spans="1:12" s="30" customFormat="1" ht="21.75" customHeight="1" thickBot="1" x14ac:dyDescent="0.5">
      <c r="A25" s="32"/>
      <c r="B25" s="32" t="s">
        <v>0</v>
      </c>
      <c r="C25" s="35"/>
      <c r="D25" s="35"/>
      <c r="E25" s="38">
        <f>SUBTOTAL(9,E13:E24)</f>
        <v>15446</v>
      </c>
      <c r="F25" s="42"/>
      <c r="G25" s="38">
        <f>SUM(9,G13:G24)</f>
        <v>6487329</v>
      </c>
      <c r="H25" s="33"/>
      <c r="I25" s="38">
        <f>SUM(9,I13:I24)</f>
        <v>1982533.9919999999</v>
      </c>
      <c r="J25" s="37"/>
      <c r="K25" s="37"/>
      <c r="L25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C1" sqref="C1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7.8554687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0.3</v>
      </c>
      <c r="B1" s="36"/>
      <c r="C1" s="51"/>
      <c r="D1" s="51"/>
      <c r="E1" s="54"/>
      <c r="F1" s="39"/>
      <c r="G1" s="22"/>
      <c r="H1" s="20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9</v>
      </c>
      <c r="C4" s="8">
        <v>41644</v>
      </c>
      <c r="D4" s="8">
        <v>41649</v>
      </c>
      <c r="E4" s="6">
        <v>5638</v>
      </c>
      <c r="F4" s="40">
        <v>444</v>
      </c>
      <c r="G4" s="2">
        <f>E4*F4</f>
        <v>2503272</v>
      </c>
      <c r="H4" s="4">
        <v>0.30559999999999998</v>
      </c>
      <c r="I4" s="2">
        <f>G4*H4</f>
        <v>764999.92319999996</v>
      </c>
      <c r="J4" s="2">
        <v>1350</v>
      </c>
      <c r="K4" s="2">
        <v>199.99</v>
      </c>
      <c r="L4" s="2">
        <f>J4*K4</f>
        <v>269986.5</v>
      </c>
    </row>
    <row r="5" spans="1:12" s="30" customFormat="1" ht="21.75" customHeight="1" x14ac:dyDescent="0.45">
      <c r="A5" s="9"/>
      <c r="B5" s="9" t="str">
        <f t="shared" ref="B5:B7" si="0">B4</f>
        <v>TI024</v>
      </c>
      <c r="C5" s="8"/>
      <c r="D5" s="8"/>
      <c r="E5" s="6"/>
      <c r="F5" s="40"/>
      <c r="G5" s="2"/>
      <c r="H5" s="4"/>
      <c r="I5" s="2"/>
      <c r="J5" s="2">
        <v>1353</v>
      </c>
      <c r="K5" s="2">
        <v>199.99</v>
      </c>
      <c r="L5" s="2">
        <v>269986.5</v>
      </c>
    </row>
    <row r="6" spans="1:12" s="30" customFormat="1" ht="21.75" customHeight="1" x14ac:dyDescent="0.45">
      <c r="A6" s="9"/>
      <c r="B6" s="9" t="str">
        <f t="shared" si="0"/>
        <v>TI024</v>
      </c>
      <c r="C6" s="8"/>
      <c r="D6" s="8"/>
      <c r="E6" s="6"/>
      <c r="F6" s="40"/>
      <c r="G6" s="2"/>
      <c r="H6" s="4"/>
      <c r="I6" s="2"/>
      <c r="J6" s="2">
        <v>1468</v>
      </c>
      <c r="K6" s="2">
        <v>199.99</v>
      </c>
      <c r="L6" s="2">
        <v>269986.5</v>
      </c>
    </row>
    <row r="7" spans="1:12" s="30" customFormat="1" ht="21.75" customHeight="1" x14ac:dyDescent="0.45">
      <c r="A7" s="12"/>
      <c r="B7" s="12" t="str">
        <f t="shared" si="0"/>
        <v>TI024</v>
      </c>
      <c r="C7" s="17"/>
      <c r="D7" s="17"/>
      <c r="E7" s="16"/>
      <c r="F7" s="41"/>
      <c r="G7" s="14"/>
      <c r="H7" s="15"/>
      <c r="I7" s="14"/>
      <c r="J7" s="14">
        <v>1467</v>
      </c>
      <c r="K7" s="14">
        <v>199.99</v>
      </c>
      <c r="L7" s="14">
        <v>269986.5</v>
      </c>
    </row>
    <row r="8" spans="1:12" s="30" customFormat="1" ht="21.75" customHeight="1" x14ac:dyDescent="0.45">
      <c r="A8" s="9"/>
      <c r="B8" s="9" t="s">
        <v>11</v>
      </c>
      <c r="C8" s="8">
        <v>41664</v>
      </c>
      <c r="D8" s="8">
        <v>41671</v>
      </c>
      <c r="E8" s="6">
        <v>4776</v>
      </c>
      <c r="F8" s="40">
        <v>444</v>
      </c>
      <c r="G8" s="2">
        <f>E8*F8</f>
        <v>2120544</v>
      </c>
      <c r="H8" s="4">
        <v>0.30559999999999998</v>
      </c>
      <c r="I8" s="2">
        <f>G8*H8</f>
        <v>648038.24639999995</v>
      </c>
      <c r="J8" s="2">
        <v>1380</v>
      </c>
      <c r="K8" s="2">
        <v>199.99</v>
      </c>
      <c r="L8" s="2">
        <v>269986.5</v>
      </c>
    </row>
    <row r="9" spans="1:12" s="44" customFormat="1" ht="21.75" customHeight="1" x14ac:dyDescent="0.45">
      <c r="A9" s="9"/>
      <c r="B9" s="9" t="str">
        <f t="shared" ref="B9:B11" si="1">B8</f>
        <v>TI040</v>
      </c>
      <c r="C9" s="8"/>
      <c r="D9" s="8"/>
      <c r="E9" s="6"/>
      <c r="F9" s="40"/>
      <c r="G9" s="2"/>
      <c r="H9" s="4"/>
      <c r="I9" s="2"/>
      <c r="J9" s="2">
        <v>1719</v>
      </c>
      <c r="K9" s="2">
        <v>199.99</v>
      </c>
      <c r="L9" s="2">
        <v>269986.5</v>
      </c>
    </row>
    <row r="10" spans="1:12" s="44" customFormat="1" ht="21.75" customHeight="1" x14ac:dyDescent="0.45">
      <c r="A10" s="9"/>
      <c r="B10" s="9" t="str">
        <f t="shared" si="1"/>
        <v>TI040</v>
      </c>
      <c r="C10" s="8"/>
      <c r="D10" s="8"/>
      <c r="E10" s="6"/>
      <c r="F10" s="40"/>
      <c r="G10" s="2"/>
      <c r="H10" s="5"/>
      <c r="I10" s="2"/>
      <c r="J10" s="2">
        <v>916</v>
      </c>
      <c r="K10" s="2">
        <v>199.99</v>
      </c>
      <c r="L10" s="2">
        <v>269986.5</v>
      </c>
    </row>
    <row r="11" spans="1:12" s="44" customFormat="1" ht="21.75" customHeight="1" x14ac:dyDescent="0.45">
      <c r="A11" s="12"/>
      <c r="B11" s="12" t="str">
        <f t="shared" si="1"/>
        <v>TI040</v>
      </c>
      <c r="C11" s="17"/>
      <c r="D11" s="17"/>
      <c r="E11" s="16"/>
      <c r="F11" s="41"/>
      <c r="G11" s="14"/>
      <c r="H11" s="15"/>
      <c r="I11" s="14"/>
      <c r="J11" s="14">
        <v>761</v>
      </c>
      <c r="K11" s="14">
        <v>199.99</v>
      </c>
      <c r="L11" s="14">
        <v>269986.5</v>
      </c>
    </row>
    <row r="12" spans="1:12" s="44" customFormat="1" ht="21.75" customHeight="1" x14ac:dyDescent="0.45">
      <c r="A12" s="9"/>
      <c r="B12" s="9" t="s">
        <v>14</v>
      </c>
      <c r="C12" s="8">
        <v>41680</v>
      </c>
      <c r="D12" s="8">
        <v>41685</v>
      </c>
      <c r="E12" s="6">
        <v>3348</v>
      </c>
      <c r="F12" s="40">
        <v>444</v>
      </c>
      <c r="G12" s="2">
        <f>E12*F12</f>
        <v>1486512</v>
      </c>
      <c r="H12" s="4">
        <v>0.30559999999999998</v>
      </c>
      <c r="I12" s="2">
        <f>G12*H12</f>
        <v>454278.06719999999</v>
      </c>
      <c r="J12" s="2">
        <v>154</v>
      </c>
      <c r="K12" s="2">
        <v>203.12</v>
      </c>
      <c r="L12" s="2">
        <v>269986.5</v>
      </c>
    </row>
    <row r="13" spans="1:12" s="44" customFormat="1" ht="21.75" customHeight="1" x14ac:dyDescent="0.45">
      <c r="A13" s="11"/>
      <c r="B13" s="11" t="str">
        <f t="shared" ref="B13:B17" si="2">B12</f>
        <v>TI047</v>
      </c>
      <c r="C13" s="8"/>
      <c r="D13" s="8"/>
      <c r="E13" s="6"/>
      <c r="F13" s="40"/>
      <c r="G13" s="2"/>
      <c r="H13" s="4"/>
      <c r="I13" s="3"/>
      <c r="J13" s="2">
        <v>721</v>
      </c>
      <c r="K13" s="2">
        <v>203.12</v>
      </c>
      <c r="L13" s="2">
        <v>269986.5</v>
      </c>
    </row>
    <row r="14" spans="1:12" s="44" customFormat="1" ht="21.75" customHeight="1" x14ac:dyDescent="0.45">
      <c r="A14" s="11"/>
      <c r="B14" s="11" t="str">
        <f t="shared" si="2"/>
        <v>TI047</v>
      </c>
      <c r="C14" s="8"/>
      <c r="D14" s="8"/>
      <c r="E14" s="6"/>
      <c r="F14" s="40"/>
      <c r="G14" s="2"/>
      <c r="H14" s="4"/>
      <c r="I14" s="3"/>
      <c r="J14" s="2">
        <v>557</v>
      </c>
      <c r="K14" s="2">
        <v>203.12</v>
      </c>
      <c r="L14" s="2">
        <v>269986.5</v>
      </c>
    </row>
    <row r="15" spans="1:12" s="44" customFormat="1" ht="21.75" customHeight="1" x14ac:dyDescent="0.45">
      <c r="A15" s="11"/>
      <c r="B15" s="11" t="str">
        <f t="shared" si="2"/>
        <v>TI047</v>
      </c>
      <c r="C15" s="8"/>
      <c r="D15" s="8"/>
      <c r="E15" s="6"/>
      <c r="F15" s="40"/>
      <c r="G15" s="2"/>
      <c r="H15" s="4"/>
      <c r="I15" s="2"/>
      <c r="J15" s="2">
        <v>883</v>
      </c>
      <c r="K15" s="2">
        <v>203.12</v>
      </c>
      <c r="L15" s="2">
        <v>269986.5</v>
      </c>
    </row>
    <row r="16" spans="1:12" s="44" customFormat="1" ht="21.75" customHeight="1" x14ac:dyDescent="0.45">
      <c r="A16" s="11"/>
      <c r="B16" s="11" t="str">
        <f t="shared" si="2"/>
        <v>TI047</v>
      </c>
      <c r="C16" s="60"/>
      <c r="D16" s="60"/>
      <c r="E16" s="61"/>
      <c r="F16" s="40"/>
      <c r="G16" s="2"/>
      <c r="H16" s="4"/>
      <c r="I16" s="3"/>
      <c r="J16" s="2">
        <v>495</v>
      </c>
      <c r="K16" s="2">
        <v>203.12</v>
      </c>
      <c r="L16" s="2">
        <v>269986.5</v>
      </c>
    </row>
    <row r="17" spans="1:12" s="44" customFormat="1" ht="21.75" customHeight="1" thickBot="1" x14ac:dyDescent="0.5">
      <c r="A17" s="19"/>
      <c r="B17" s="19" t="str">
        <f t="shared" si="2"/>
        <v>TI047</v>
      </c>
      <c r="C17" s="17"/>
      <c r="D17" s="17"/>
      <c r="E17" s="16"/>
      <c r="F17" s="41"/>
      <c r="G17" s="14"/>
      <c r="H17" s="13"/>
      <c r="I17" s="18"/>
      <c r="J17" s="14">
        <v>538</v>
      </c>
      <c r="K17" s="14">
        <v>203.12</v>
      </c>
      <c r="L17" s="14">
        <v>269986.5</v>
      </c>
    </row>
    <row r="18" spans="1:12" s="30" customFormat="1" ht="21.75" customHeight="1" thickBot="1" x14ac:dyDescent="0.5">
      <c r="A18" s="32"/>
      <c r="B18" s="32" t="s">
        <v>0</v>
      </c>
      <c r="C18" s="35"/>
      <c r="D18" s="35"/>
      <c r="E18" s="38">
        <f>SUBTOTAL(9,E4:E17)</f>
        <v>13762</v>
      </c>
      <c r="F18" s="42"/>
      <c r="G18" s="38">
        <f>SUBTOTAL(9,G4:G17)</f>
        <v>6110328</v>
      </c>
      <c r="H18" s="33"/>
      <c r="I18" s="38">
        <f>SUBTOTAL(9,I4:I17)</f>
        <v>1867316.2367999998</v>
      </c>
      <c r="J18" s="37"/>
      <c r="K18" s="37"/>
      <c r="L18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120" zoomScaleNormal="120" zoomScaleSheetLayoutView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D9" sqref="D9"/>
    </sheetView>
  </sheetViews>
  <sheetFormatPr defaultRowHeight="21.75" customHeight="1" x14ac:dyDescent="0.45"/>
  <cols>
    <col min="1" max="1" width="9.140625" style="24"/>
    <col min="2" max="2" width="8.85546875" style="26" bestFit="1" customWidth="1"/>
    <col min="3" max="3" width="7.85546875" style="52" bestFit="1" customWidth="1"/>
    <col min="4" max="4" width="8.42578125" style="52" bestFit="1" customWidth="1"/>
    <col min="5" max="5" width="8.42578125" style="29" customWidth="1"/>
    <col min="6" max="6" width="15" style="25" bestFit="1" customWidth="1"/>
    <col min="7" max="7" width="14.7109375" style="28" bestFit="1" customWidth="1"/>
    <col min="8" max="8" width="15.140625" style="27" bestFit="1" customWidth="1"/>
    <col min="9" max="9" width="14.42578125" style="21" bestFit="1" customWidth="1"/>
    <col min="10" max="12" width="14.7109375" style="28" bestFit="1" customWidth="1"/>
    <col min="13" max="16384" width="9.140625" style="24"/>
  </cols>
  <sheetData>
    <row r="1" spans="1:12" ht="21.75" customHeight="1" x14ac:dyDescent="0.45">
      <c r="A1" s="79">
        <v>50.9</v>
      </c>
      <c r="B1" s="36"/>
      <c r="C1" s="51"/>
      <c r="D1" s="51"/>
      <c r="E1" s="54"/>
      <c r="F1" s="39"/>
      <c r="G1" s="22"/>
      <c r="H1" s="20"/>
      <c r="I1" s="23"/>
      <c r="J1" s="43"/>
      <c r="K1" s="43"/>
      <c r="L1" s="43"/>
    </row>
    <row r="2" spans="1:12" ht="21.75" customHeight="1" thickBot="1" x14ac:dyDescent="0.5"/>
    <row r="3" spans="1:12" s="1" customFormat="1" ht="21.75" customHeight="1" thickBot="1" x14ac:dyDescent="0.55000000000000004">
      <c r="A3" s="46" t="s">
        <v>4</v>
      </c>
      <c r="B3" s="46" t="s">
        <v>5</v>
      </c>
      <c r="C3" s="53" t="s">
        <v>3</v>
      </c>
      <c r="D3" s="53" t="s">
        <v>2</v>
      </c>
      <c r="E3" s="55" t="s">
        <v>15</v>
      </c>
      <c r="F3" s="48" t="s">
        <v>6</v>
      </c>
      <c r="G3" s="49" t="s">
        <v>7</v>
      </c>
      <c r="H3" s="47" t="s">
        <v>8</v>
      </c>
      <c r="I3" s="49" t="s">
        <v>1</v>
      </c>
      <c r="J3" s="49" t="s">
        <v>16</v>
      </c>
      <c r="K3" s="49" t="s">
        <v>19</v>
      </c>
      <c r="L3" s="49" t="s">
        <v>20</v>
      </c>
    </row>
    <row r="4" spans="1:12" s="30" customFormat="1" ht="21.75" customHeight="1" x14ac:dyDescent="0.45">
      <c r="A4" s="9"/>
      <c r="B4" s="9" t="s">
        <v>10</v>
      </c>
      <c r="C4" s="8">
        <v>41659</v>
      </c>
      <c r="D4" s="8">
        <v>41664</v>
      </c>
      <c r="E4" s="6">
        <v>3051</v>
      </c>
      <c r="F4" s="40">
        <v>420</v>
      </c>
      <c r="G4" s="2">
        <f>E4*F4</f>
        <v>1281420</v>
      </c>
      <c r="H4" s="4">
        <v>0.30559999999999998</v>
      </c>
      <c r="I4" s="2">
        <f>G4*H4</f>
        <v>391601.95199999999</v>
      </c>
      <c r="J4" s="2">
        <v>324</v>
      </c>
      <c r="K4" s="2">
        <v>173.15</v>
      </c>
      <c r="L4" s="2">
        <f>J4*K4</f>
        <v>56100.6</v>
      </c>
    </row>
    <row r="5" spans="1:12" s="30" customFormat="1" ht="21.75" customHeight="1" x14ac:dyDescent="0.45">
      <c r="A5" s="9"/>
      <c r="B5" s="9" t="str">
        <f t="shared" ref="B5:B9" si="0">B4</f>
        <v>TI031</v>
      </c>
      <c r="C5" s="8"/>
      <c r="D5" s="8"/>
      <c r="E5" s="6"/>
      <c r="F5" s="40"/>
      <c r="G5" s="2"/>
      <c r="H5" s="4"/>
      <c r="I5" s="2"/>
      <c r="J5" s="2">
        <v>629</v>
      </c>
      <c r="K5" s="2">
        <v>173.15</v>
      </c>
      <c r="L5" s="2">
        <f t="shared" ref="L5:L16" si="1">J5*K5</f>
        <v>108911.35</v>
      </c>
    </row>
    <row r="6" spans="1:12" s="44" customFormat="1" ht="21.75" customHeight="1" x14ac:dyDescent="0.45">
      <c r="A6" s="9"/>
      <c r="B6" s="9" t="str">
        <f t="shared" si="0"/>
        <v>TI031</v>
      </c>
      <c r="C6" s="8"/>
      <c r="D6" s="8"/>
      <c r="E6" s="6"/>
      <c r="F6" s="40"/>
      <c r="G6" s="2"/>
      <c r="H6" s="4"/>
      <c r="I6" s="2"/>
      <c r="J6" s="2">
        <v>334</v>
      </c>
      <c r="K6" s="2">
        <v>173.15</v>
      </c>
      <c r="L6" s="2">
        <f t="shared" si="1"/>
        <v>57832.1</v>
      </c>
    </row>
    <row r="7" spans="1:12" s="44" customFormat="1" ht="21.75" customHeight="1" x14ac:dyDescent="0.45">
      <c r="A7" s="9"/>
      <c r="B7" s="9" t="str">
        <f t="shared" si="0"/>
        <v>TI031</v>
      </c>
      <c r="C7" s="8"/>
      <c r="D7" s="8"/>
      <c r="E7" s="6"/>
      <c r="F7" s="40"/>
      <c r="G7" s="2"/>
      <c r="H7" s="4"/>
      <c r="I7" s="2"/>
      <c r="J7" s="2">
        <v>820</v>
      </c>
      <c r="K7" s="2">
        <v>173.15</v>
      </c>
      <c r="L7" s="2">
        <f t="shared" si="1"/>
        <v>141983</v>
      </c>
    </row>
    <row r="8" spans="1:12" s="44" customFormat="1" ht="21.75" customHeight="1" x14ac:dyDescent="0.45">
      <c r="A8" s="9"/>
      <c r="B8" s="9" t="str">
        <f t="shared" si="0"/>
        <v>TI031</v>
      </c>
      <c r="C8" s="8"/>
      <c r="D8" s="8"/>
      <c r="E8" s="6"/>
      <c r="F8" s="40"/>
      <c r="G8" s="2"/>
      <c r="H8" s="4"/>
      <c r="I8" s="2"/>
      <c r="J8" s="2">
        <v>278</v>
      </c>
      <c r="K8" s="2">
        <v>173.15</v>
      </c>
      <c r="L8" s="2">
        <f t="shared" si="1"/>
        <v>48135.700000000004</v>
      </c>
    </row>
    <row r="9" spans="1:12" s="44" customFormat="1" ht="21.75" customHeight="1" x14ac:dyDescent="0.45">
      <c r="A9" s="12"/>
      <c r="B9" s="12" t="str">
        <f t="shared" si="0"/>
        <v>TI031</v>
      </c>
      <c r="C9" s="17"/>
      <c r="D9" s="17"/>
      <c r="E9" s="16"/>
      <c r="F9" s="41"/>
      <c r="G9" s="14"/>
      <c r="H9" s="13"/>
      <c r="I9" s="14"/>
      <c r="J9" s="14">
        <v>666</v>
      </c>
      <c r="K9" s="14">
        <v>173.15</v>
      </c>
      <c r="L9" s="14">
        <f t="shared" si="1"/>
        <v>115317.90000000001</v>
      </c>
    </row>
    <row r="10" spans="1:12" s="44" customFormat="1" ht="21.75" customHeight="1" x14ac:dyDescent="0.45">
      <c r="A10" s="11"/>
      <c r="B10" s="11" t="s">
        <v>12</v>
      </c>
      <c r="C10" s="8">
        <v>41671</v>
      </c>
      <c r="D10" s="8">
        <v>41675</v>
      </c>
      <c r="E10" s="6">
        <v>4739</v>
      </c>
      <c r="F10" s="40">
        <v>420</v>
      </c>
      <c r="G10" s="2">
        <f>E10*F10</f>
        <v>1990380</v>
      </c>
      <c r="H10" s="4">
        <v>0.30559999999999998</v>
      </c>
      <c r="I10" s="2">
        <f>G10*H10</f>
        <v>608260.12799999991</v>
      </c>
      <c r="J10" s="2">
        <v>738</v>
      </c>
      <c r="K10" s="2">
        <v>155.55000000000001</v>
      </c>
      <c r="L10" s="2">
        <f t="shared" si="1"/>
        <v>114795.90000000001</v>
      </c>
    </row>
    <row r="11" spans="1:12" s="44" customFormat="1" ht="21.75" customHeight="1" x14ac:dyDescent="0.45">
      <c r="A11" s="11"/>
      <c r="B11" s="11" t="str">
        <f t="shared" ref="B11:B13" si="2">B10</f>
        <v>TI062</v>
      </c>
      <c r="C11" s="8"/>
      <c r="D11" s="8"/>
      <c r="E11" s="6"/>
      <c r="F11" s="40"/>
      <c r="G11" s="2"/>
      <c r="H11" s="4"/>
      <c r="I11" s="2"/>
      <c r="J11" s="2">
        <v>1252</v>
      </c>
      <c r="K11" s="2">
        <v>155.55000000000001</v>
      </c>
      <c r="L11" s="2">
        <f t="shared" si="1"/>
        <v>194748.6</v>
      </c>
    </row>
    <row r="12" spans="1:12" s="44" customFormat="1" ht="21.75" customHeight="1" x14ac:dyDescent="0.45">
      <c r="A12" s="11"/>
      <c r="B12" s="11" t="str">
        <f t="shared" si="2"/>
        <v>TI062</v>
      </c>
      <c r="C12" s="8"/>
      <c r="D12" s="8"/>
      <c r="E12" s="6"/>
      <c r="F12" s="40"/>
      <c r="G12" s="2"/>
      <c r="H12" s="4"/>
      <c r="I12" s="2"/>
      <c r="J12" s="2">
        <v>1467</v>
      </c>
      <c r="K12" s="2">
        <v>155.55000000000001</v>
      </c>
      <c r="L12" s="2">
        <f t="shared" si="1"/>
        <v>228191.85</v>
      </c>
    </row>
    <row r="13" spans="1:12" s="44" customFormat="1" ht="21.75" customHeight="1" x14ac:dyDescent="0.45">
      <c r="A13" s="19"/>
      <c r="B13" s="19" t="str">
        <f t="shared" si="2"/>
        <v>TI062</v>
      </c>
      <c r="C13" s="17"/>
      <c r="D13" s="17"/>
      <c r="E13" s="16"/>
      <c r="F13" s="41"/>
      <c r="G13" s="14"/>
      <c r="H13" s="15"/>
      <c r="I13" s="14"/>
      <c r="J13" s="14">
        <v>1282</v>
      </c>
      <c r="K13" s="14">
        <v>155.55000000000001</v>
      </c>
      <c r="L13" s="14">
        <f t="shared" si="1"/>
        <v>199415.1</v>
      </c>
    </row>
    <row r="14" spans="1:12" s="44" customFormat="1" ht="21.75" customHeight="1" x14ac:dyDescent="0.45">
      <c r="A14" s="11"/>
      <c r="B14" s="11" t="s">
        <v>13</v>
      </c>
      <c r="C14" s="8">
        <v>41680</v>
      </c>
      <c r="D14" s="8">
        <v>41685</v>
      </c>
      <c r="E14" s="6">
        <v>2880</v>
      </c>
      <c r="F14" s="40">
        <v>420</v>
      </c>
      <c r="G14" s="2">
        <f>E14*F14</f>
        <v>1209600</v>
      </c>
      <c r="H14" s="4">
        <v>0.30559999999999998</v>
      </c>
      <c r="I14" s="2">
        <f>G14*H14</f>
        <v>369653.75999999995</v>
      </c>
      <c r="J14" s="2">
        <v>948</v>
      </c>
      <c r="K14" s="2">
        <v>155.55000000000001</v>
      </c>
      <c r="L14" s="2">
        <f t="shared" si="1"/>
        <v>147461.40000000002</v>
      </c>
    </row>
    <row r="15" spans="1:12" s="44" customFormat="1" ht="21.75" customHeight="1" x14ac:dyDescent="0.45">
      <c r="A15" s="11"/>
      <c r="B15" s="11" t="str">
        <f t="shared" ref="B15:B16" si="3">B14</f>
        <v>TI066</v>
      </c>
      <c r="C15" s="8"/>
      <c r="D15" s="8"/>
      <c r="E15" s="6"/>
      <c r="F15" s="40"/>
      <c r="G15" s="2"/>
      <c r="H15" s="4"/>
      <c r="I15" s="3"/>
      <c r="J15" s="2">
        <v>873</v>
      </c>
      <c r="K15" s="2">
        <v>155.55000000000001</v>
      </c>
      <c r="L15" s="2">
        <f t="shared" si="1"/>
        <v>135795.15000000002</v>
      </c>
    </row>
    <row r="16" spans="1:12" s="44" customFormat="1" ht="21.75" customHeight="1" thickBot="1" x14ac:dyDescent="0.5">
      <c r="A16" s="11"/>
      <c r="B16" s="11" t="str">
        <f t="shared" si="3"/>
        <v>TI066</v>
      </c>
      <c r="C16" s="8"/>
      <c r="D16" s="8"/>
      <c r="E16" s="6"/>
      <c r="F16" s="40"/>
      <c r="G16" s="2"/>
      <c r="H16" s="4"/>
      <c r="I16" s="3"/>
      <c r="J16" s="2">
        <v>1059</v>
      </c>
      <c r="K16" s="2">
        <v>155.55000000000001</v>
      </c>
      <c r="L16" s="2">
        <f t="shared" si="1"/>
        <v>164727.45000000001</v>
      </c>
    </row>
    <row r="17" spans="1:12" s="30" customFormat="1" ht="21.75" customHeight="1" thickBot="1" x14ac:dyDescent="0.5">
      <c r="A17" s="32"/>
      <c r="B17" s="32" t="s">
        <v>0</v>
      </c>
      <c r="C17" s="35"/>
      <c r="D17" s="35"/>
      <c r="E17" s="38">
        <f>SUBTOTAL(9,E4:E16)</f>
        <v>10670</v>
      </c>
      <c r="F17" s="42"/>
      <c r="G17" s="38">
        <f>SUBTOTAL(9,G4:G16)</f>
        <v>4481400</v>
      </c>
      <c r="H17" s="33"/>
      <c r="I17" s="38">
        <f>SUBTOTAL(9,I4:I16)</f>
        <v>1369515.8399999999</v>
      </c>
      <c r="J17" s="37"/>
      <c r="K17" s="37"/>
      <c r="L17" s="37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zoomScale="120" zoomScaleNormal="120" zoomScaleSheetLayoutView="100" workbookViewId="0">
      <selection activeCell="B6" sqref="B6"/>
    </sheetView>
  </sheetViews>
  <sheetFormatPr defaultRowHeight="21.75" customHeight="1" x14ac:dyDescent="0.45"/>
  <cols>
    <col min="1" max="1" width="5.5703125" style="25" bestFit="1" customWidth="1"/>
    <col min="2" max="2" width="8.85546875" style="26" bestFit="1" customWidth="1"/>
    <col min="3" max="3" width="8.140625" style="52" bestFit="1" customWidth="1"/>
    <col min="4" max="4" width="8.42578125" style="52" bestFit="1" customWidth="1"/>
    <col min="5" max="5" width="8.42578125" style="65" customWidth="1"/>
    <col min="6" max="6" width="8.42578125" style="29" customWidth="1"/>
    <col min="7" max="7" width="15" style="25" bestFit="1" customWidth="1"/>
    <col min="8" max="8" width="14.7109375" style="28" bestFit="1" customWidth="1"/>
    <col min="9" max="9" width="15.140625" style="27" bestFit="1" customWidth="1"/>
    <col min="10" max="10" width="14.42578125" style="21" bestFit="1" customWidth="1"/>
    <col min="11" max="11" width="15.7109375" style="58" bestFit="1" customWidth="1"/>
    <col min="12" max="16384" width="9.140625" style="24"/>
  </cols>
  <sheetData>
    <row r="1" spans="1:13" ht="21.75" customHeight="1" x14ac:dyDescent="0.45">
      <c r="A1" s="36" t="s">
        <v>17</v>
      </c>
      <c r="B1" s="36"/>
      <c r="C1" s="51"/>
      <c r="D1" s="51"/>
      <c r="E1" s="64"/>
      <c r="F1" s="54"/>
      <c r="G1" s="39"/>
      <c r="H1" s="22"/>
      <c r="I1" s="56"/>
      <c r="J1" s="23"/>
      <c r="K1" s="57"/>
      <c r="M1" s="30"/>
    </row>
    <row r="2" spans="1:13" ht="21.75" customHeight="1" thickBot="1" x14ac:dyDescent="0.5"/>
    <row r="3" spans="1:13" s="1" customFormat="1" ht="21.75" customHeight="1" thickBot="1" x14ac:dyDescent="0.5">
      <c r="A3" s="45" t="s">
        <v>4</v>
      </c>
      <c r="B3" s="67" t="s">
        <v>5</v>
      </c>
      <c r="C3" s="53" t="s">
        <v>3</v>
      </c>
      <c r="D3" s="53" t="s">
        <v>2</v>
      </c>
      <c r="E3" s="62" t="s">
        <v>18</v>
      </c>
      <c r="F3" s="55" t="s">
        <v>15</v>
      </c>
      <c r="G3" s="48" t="s">
        <v>6</v>
      </c>
      <c r="H3" s="49" t="s">
        <v>7</v>
      </c>
      <c r="I3" s="47" t="s">
        <v>8</v>
      </c>
      <c r="J3" s="49" t="s">
        <v>1</v>
      </c>
      <c r="K3" s="50" t="s">
        <v>20</v>
      </c>
      <c r="L3" s="30" t="s">
        <v>22</v>
      </c>
    </row>
    <row r="4" spans="1:13" s="30" customFormat="1" ht="21.75" customHeight="1" x14ac:dyDescent="0.45">
      <c r="A4" s="7"/>
      <c r="B4" s="9"/>
      <c r="C4" s="8"/>
      <c r="D4" s="8"/>
      <c r="E4" s="66"/>
      <c r="F4" s="6"/>
      <c r="G4" s="40"/>
      <c r="H4" s="2"/>
      <c r="I4" s="4"/>
      <c r="J4" s="2"/>
      <c r="K4" s="59"/>
      <c r="L4" s="30" t="s">
        <v>23</v>
      </c>
    </row>
    <row r="5" spans="1:13" s="30" customFormat="1" ht="21.75" customHeight="1" x14ac:dyDescent="0.45">
      <c r="A5" s="68"/>
      <c r="B5" s="9"/>
      <c r="C5" s="8"/>
      <c r="D5" s="8"/>
      <c r="E5" s="66"/>
      <c r="F5" s="6"/>
      <c r="G5" s="40"/>
      <c r="H5" s="2"/>
      <c r="I5" s="4"/>
      <c r="J5" s="2"/>
      <c r="K5" s="59"/>
      <c r="L5" s="30" t="s">
        <v>21</v>
      </c>
    </row>
    <row r="6" spans="1:13" s="30" customFormat="1" ht="21.75" customHeight="1" x14ac:dyDescent="0.45">
      <c r="A6" s="7"/>
      <c r="B6" s="9"/>
      <c r="C6" s="8"/>
      <c r="D6" s="8"/>
      <c r="E6" s="66"/>
      <c r="F6" s="6"/>
      <c r="G6" s="40"/>
      <c r="H6" s="2"/>
      <c r="I6" s="4"/>
      <c r="J6" s="2"/>
      <c r="K6" s="59"/>
    </row>
    <row r="7" spans="1:13" s="30" customFormat="1" ht="21.75" customHeight="1" x14ac:dyDescent="0.45">
      <c r="A7" s="7"/>
      <c r="B7" s="9"/>
      <c r="C7" s="8"/>
      <c r="D7" s="8"/>
      <c r="E7" s="69"/>
      <c r="F7" s="6"/>
      <c r="G7" s="40"/>
      <c r="H7" s="2"/>
      <c r="I7" s="4"/>
      <c r="J7" s="2"/>
      <c r="K7" s="59"/>
    </row>
    <row r="8" spans="1:13" s="44" customFormat="1" ht="21.75" customHeight="1" x14ac:dyDescent="0.45">
      <c r="A8" s="7"/>
      <c r="B8" s="9"/>
      <c r="C8" s="8"/>
      <c r="D8" s="8"/>
      <c r="E8" s="66"/>
      <c r="F8" s="6"/>
      <c r="G8" s="40"/>
      <c r="H8" s="2"/>
      <c r="I8" s="4"/>
      <c r="J8" s="2"/>
      <c r="K8" s="59"/>
    </row>
    <row r="9" spans="1:13" s="44" customFormat="1" ht="21.75" customHeight="1" x14ac:dyDescent="0.45">
      <c r="A9" s="7"/>
      <c r="B9" s="10"/>
      <c r="C9" s="8"/>
      <c r="D9" s="8"/>
      <c r="E9" s="66"/>
      <c r="F9" s="6"/>
      <c r="G9" s="40"/>
      <c r="H9" s="2"/>
      <c r="I9" s="4"/>
      <c r="J9" s="2"/>
      <c r="K9" s="59"/>
    </row>
    <row r="10" spans="1:13" s="44" customFormat="1" ht="21.75" customHeight="1" x14ac:dyDescent="0.45">
      <c r="A10" s="7"/>
      <c r="B10" s="11"/>
      <c r="C10" s="8"/>
      <c r="D10" s="8"/>
      <c r="E10" s="66"/>
      <c r="F10" s="6"/>
      <c r="G10" s="40"/>
      <c r="H10" s="2"/>
      <c r="I10" s="4"/>
      <c r="J10" s="2"/>
      <c r="K10" s="59"/>
    </row>
    <row r="11" spans="1:13" s="44" customFormat="1" ht="21.75" customHeight="1" x14ac:dyDescent="0.45">
      <c r="A11" s="7"/>
      <c r="B11" s="11"/>
      <c r="C11" s="8"/>
      <c r="D11" s="8"/>
      <c r="E11" s="66"/>
      <c r="F11" s="6"/>
      <c r="G11" s="40"/>
      <c r="H11" s="2"/>
      <c r="I11" s="4"/>
      <c r="J11" s="2"/>
      <c r="K11" s="59"/>
    </row>
    <row r="12" spans="1:13" s="44" customFormat="1" ht="21.75" customHeight="1" x14ac:dyDescent="0.45">
      <c r="A12" s="7"/>
      <c r="B12" s="11"/>
      <c r="C12" s="8"/>
      <c r="D12" s="8"/>
      <c r="E12" s="69"/>
      <c r="F12" s="6"/>
      <c r="G12" s="40"/>
      <c r="H12" s="2"/>
      <c r="I12" s="4"/>
      <c r="J12" s="2"/>
      <c r="K12" s="59"/>
    </row>
    <row r="13" spans="1:13" s="44" customFormat="1" ht="21.75" customHeight="1" x14ac:dyDescent="0.45">
      <c r="A13" s="7"/>
      <c r="B13" s="11"/>
      <c r="C13" s="8"/>
      <c r="D13" s="8"/>
      <c r="E13" s="66"/>
      <c r="F13" s="6"/>
      <c r="G13" s="40"/>
      <c r="H13" s="2"/>
      <c r="I13" s="4"/>
      <c r="J13" s="2"/>
      <c r="K13" s="59"/>
    </row>
    <row r="14" spans="1:13" s="44" customFormat="1" ht="21.75" customHeight="1" thickBot="1" x14ac:dyDescent="0.5">
      <c r="A14" s="70"/>
      <c r="B14" s="71"/>
      <c r="C14" s="72"/>
      <c r="D14" s="72"/>
      <c r="E14" s="73"/>
      <c r="F14" s="74"/>
      <c r="G14" s="75"/>
      <c r="H14" s="76"/>
      <c r="I14" s="77"/>
      <c r="J14" s="76"/>
      <c r="K14" s="78"/>
    </row>
    <row r="15" spans="1:13" s="30" customFormat="1" ht="21.75" customHeight="1" thickBot="1" x14ac:dyDescent="0.5">
      <c r="A15" s="31"/>
      <c r="B15" s="32" t="s">
        <v>0</v>
      </c>
      <c r="C15" s="35"/>
      <c r="D15" s="35"/>
      <c r="E15" s="63"/>
      <c r="F15" s="38"/>
      <c r="G15" s="42"/>
      <c r="H15" s="34"/>
      <c r="I15" s="33"/>
      <c r="J15" s="34"/>
      <c r="K15" s="38"/>
    </row>
  </sheetData>
  <pageMargins left="0.16" right="0.16" top="0.22" bottom="0.17" header="0.16" footer="0.16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SUM_NEW</vt:lpstr>
      <vt:lpstr>sheet1</vt:lpstr>
      <vt:lpstr>sheet2</vt:lpstr>
      <vt:lpstr>sheet3</vt:lpstr>
      <vt:lpstr>SUM</vt:lpstr>
    </vt:vector>
  </TitlesOfParts>
  <Company>Thai-MC Company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RACHANA BUNYAPHICHITCHAI</dc:creator>
  <cp:lastModifiedBy>vba</cp:lastModifiedBy>
  <cp:lastPrinted>2014-03-25T03:15:14Z</cp:lastPrinted>
  <dcterms:created xsi:type="dcterms:W3CDTF">2014-03-21T02:28:13Z</dcterms:created>
  <dcterms:modified xsi:type="dcterms:W3CDTF">2014-03-26T11:48:35Z</dcterms:modified>
</cp:coreProperties>
</file>